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2715\Desktop\"/>
    </mc:Choice>
  </mc:AlternateContent>
  <xr:revisionPtr revIDLastSave="0" documentId="13_ncr:1_{C446EBE5-D0F3-4178-BBDF-1BF806F85131}" xr6:coauthVersionLast="47" xr6:coauthVersionMax="47" xr10:uidLastSave="{00000000-0000-0000-0000-000000000000}"/>
  <bookViews>
    <workbookView xWindow="-120" yWindow="-120" windowWidth="38640" windowHeight="211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l="1"/>
  <c r="BW34" i="10" s="1"/>
  <c r="BW35" i="10" s="1"/>
  <c r="BW36" i="10" s="1"/>
  <c r="BW37" i="10" s="1"/>
  <c r="BW38" i="10" s="1"/>
  <c r="BW39" i="10" s="1"/>
  <c r="BW40" i="10" s="1"/>
  <c r="BW41" i="10" s="1"/>
  <c r="BW42" i="10" s="1"/>
  <c r="BW43" i="10" s="1"/>
  <c r="CO34" i="10" s="1"/>
</calcChain>
</file>

<file path=xl/sharedStrings.xml><?xml version="1.0" encoding="utf-8"?>
<sst xmlns="http://schemas.openxmlformats.org/spreadsheetml/2006/main" count="1038" uniqueCount="564">
  <si>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</si>
  <si>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</si>
  <si>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</si>
  <si>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</si>
  <si>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</si>
  <si>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</si>
  <si>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</si>
  <si>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</si>
  <si>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</si>
  <si>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</si>
  <si>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</si>
  <si>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</si>
  <si>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</si>
  <si>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</si>
  <si>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</si>
  <si>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</si>
  <si>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</si>
  <si>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</si>
  <si>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</si>
  <si>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</si>
  <si>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</si>
  <si>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</si>
  <si>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</si>
  <si>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</si>
  <si>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</si>
  <si>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</si>
  <si>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</si>
  <si>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</si>
  <si>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</si>
  <si>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</si>
  <si>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</si>
  <si>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</si>
  <si>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</si>
  <si>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</si>
  <si>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</si>
  <si>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</si>
  <si>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</si>
  <si>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</si>
  <si>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</si>
  <si>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</si>
  <si>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</si>
  <si>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</si>
  <si>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</si>
  <si>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</si>
  <si>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</si>
  <si>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</si>
  <si>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</si>
  <si>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</si>
  <si>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</si>
  <si>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</si>
  <si>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</si>
  <si>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</si>
  <si>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</si>
  <si>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</si>
  <si>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</si>
  <si>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</si>
  <si>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</si>
  <si>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</si>
  <si>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</si>
  <si>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</si>
  <si>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</si>
  <si>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</si>
  <si>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</si>
  <si>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</si>
  <si>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</si>
  <si>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</si>
  <si>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</si>
  <si>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</si>
  <si>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</si>
  <si>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</si>
  <si>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</si>
  <si>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</si>
  <si>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</si>
  <si>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</si>
  <si>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</si>
  <si>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</si>
  <si>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</si>
  <si>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</si>
  <si>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</si>
  <si>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</si>
  <si>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</si>
  <si>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</si>
  <si>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</si>
  <si>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</si>
  <si>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</si>
  <si>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</si>
  <si>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</si>
  <si>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</si>
  <si>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</si>
  <si>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</si>
  <si>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</si>
  <si>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</si>
  <si>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</si>
  <si>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</si>
  <si>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木更津市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</si>
  <si>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</si>
  <si>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</si>
  <si>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</si>
  <si>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</si>
  <si>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</si>
  <si>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</si>
  <si>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</si>
  <si>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</si>
  <si>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</si>
  <si>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</si>
  <si>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</si>
  <si>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</si>
  <si>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</si>
  <si>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</si>
  <si>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</si>
  <si>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</si>
  <si>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</si>
  <si>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</si>
  <si>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</si>
  <si>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</si>
  <si>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</si>
  <si>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</si>
  <si>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</si>
  <si>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</si>
  <si>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</si>
  <si>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</si>
  <si>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</si>
  <si>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</si>
  <si>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</si>
  <si>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</si>
  <si>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</si>
  <si>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</si>
  <si>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</si>
  <si>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</si>
  <si>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</si>
  <si>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</si>
  <si>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</si>
  <si>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</si>
  <si>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</si>
  <si>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</si>
  <si>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</si>
  <si>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</si>
  <si>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</si>
  <si>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</si>
  <si>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</si>
  <si>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</si>
  <si>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</si>
  <si>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</si>
  <si>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</si>
  <si>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</si>
  <si>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</si>
  <si>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</si>
  <si>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</si>
  <si>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</si>
  <si>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</si>
  <si>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</si>
  <si>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</si>
  <si>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</si>
  <si>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</si>
  <si>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</si>
  <si>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</si>
  <si>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</si>
  <si>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</si>
  <si>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</si>
  <si>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</si>
  <si>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</si>
  <si>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</si>
  <si>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</si>
  <si>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</si>
  <si>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</si>
  <si>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</si>
  <si>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</si>
  <si>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</si>
  <si>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</si>
  <si>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</si>
  <si>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</si>
  <si>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</si>
  <si>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</si>
  <si>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</si>
  <si>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</si>
  <si>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</si>
  <si>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</si>
  <si>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</si>
  <si>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</si>
  <si>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</si>
  <si>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</si>
  <si>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</si>
  <si>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</si>
  <si>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</si>
  <si>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</si>
  <si>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</si>
  <si>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</si>
  <si>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</si>
  <si>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</si>
  <si>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</si>
  <si>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</si>
  <si>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</si>
  <si>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</si>
  <si>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</si>
  <si>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</si>
  <si>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</si>
  <si>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</si>
  <si>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</si>
  <si>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</si>
  <si>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</si>
  <si>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</si>
  <si>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</si>
  <si>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</si>
  <si>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千葉県木更津市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</si>
  <si>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</si>
  <si>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</si>
  <si>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</si>
  <si>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</si>
  <si>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</si>
  <si>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</si>
  <si>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</si>
  <si>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</si>
  <si>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</si>
  <si>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</si>
  <si>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</si>
  <si>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</si>
  <si>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</si>
  <si>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</si>
  <si>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</si>
  <si>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</si>
  <si>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</si>
  <si>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</si>
  <si>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</si>
  <si>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</si>
  <si>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</si>
  <si>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</si>
  <si>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</si>
  <si>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</si>
  <si>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</si>
  <si>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</si>
  <si>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</si>
  <si>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</si>
  <si>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</si>
  <si>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</si>
  <si>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</si>
  <si>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</si>
  <si>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</si>
  <si>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</si>
  <si>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</si>
  <si>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</si>
  <si>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</si>
  <si>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</si>
  <si>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</si>
  <si>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</si>
  <si>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</si>
  <si>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</si>
  <si>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</si>
  <si>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</si>
  <si>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</si>
  <si>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</si>
  <si>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</si>
  <si>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</si>
  <si>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</si>
  <si>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</si>
  <si>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</si>
  <si>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</si>
  <si>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</si>
  <si>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</si>
  <si>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</si>
  <si>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</si>
  <si>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</si>
  <si>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</si>
  <si>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</si>
  <si>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</si>
  <si>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</si>
  <si>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</si>
  <si>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</si>
  <si>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</si>
  <si>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</si>
  <si>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</si>
  <si>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</si>
  <si>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</si>
  <si>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</si>
  <si>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</si>
  <si>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</si>
  <si>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</si>
  <si>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</si>
  <si>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</si>
  <si>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</si>
  <si>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</si>
  <si>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</si>
  <si>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</si>
  <si>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</si>
  <si>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</si>
  <si>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</si>
  <si>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</si>
  <si>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</si>
  <si>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</si>
  <si>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</si>
  <si>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</si>
  <si>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</si>
  <si>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</si>
  <si>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</si>
  <si>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</si>
  <si>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</si>
  <si>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</si>
  <si>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</si>
  <si>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</si>
  <si>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</si>
  <si>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</si>
  <si>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</si>
  <si>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</si>
  <si>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</si>
  <si>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</si>
  <si>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</si>
  <si>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</si>
  <si>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</si>
  <si>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</si>
  <si>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</si>
  <si>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</si>
  <si>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</si>
  <si>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</si>
  <si>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</si>
  <si>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</si>
  <si>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</si>
  <si>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</si>
  <si>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</si>
  <si>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</si>
  <si>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</si>
  <si>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</si>
  <si>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</si>
  <si>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</si>
  <si>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</si>
  <si>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</si>
  <si>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</si>
  <si>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</si>
  <si>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</si>
  <si>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</si>
  <si>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</si>
  <si>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</si>
  <si>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</si>
  <si>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</si>
  <si>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</si>
  <si>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</si>
  <si>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</si>
  <si>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</si>
  <si>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</si>
  <si>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</si>
  <si>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</si>
  <si>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</si>
  <si>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</si>
  <si>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</si>
  <si>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</si>
  <si>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</si>
  <si>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</si>
  <si>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</si>
  <si>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</si>
  <si>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</si>
  <si>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</si>
  <si>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</si>
  <si>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</si>
  <si>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</si>
  <si>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</si>
  <si>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</si>
  <si>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千葉県木更津市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</si>
  <si>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</si>
  <si>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</si>
  <si>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</si>
  <si>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</si>
  <si>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</si>
  <si>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</si>
  <si>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</si>
  <si>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</si>
  <si>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</si>
  <si>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</si>
  <si>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</si>
  <si>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</si>
  <si>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</si>
  <si>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</si>
  <si>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</si>
  <si>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</si>
  <si>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</si>
  <si>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</si>
  <si>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</si>
  <si>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</si>
  <si>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</si>
  <si>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</si>
  <si>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</si>
  <si>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</si>
  <si>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</si>
  <si>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</si>
  <si>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</si>
  <si>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</si>
  <si>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</si>
  <si>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</si>
  <si>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</si>
  <si>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</si>
  <si>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</si>
  <si>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</si>
  <si>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</si>
  <si>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</si>
  <si>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</si>
  <si>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</si>
  <si>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公設地方卸売市場特別会計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</si>
  <si>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</si>
  <si>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</si>
  <si>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</si>
  <si>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</si>
  <si>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</si>
  <si>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</si>
  <si>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</si>
  <si>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</si>
  <si>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</si>
  <si>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</si>
  <si>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</si>
  <si>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</si>
  <si>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</si>
  <si>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</si>
  <si>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</si>
  <si>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</si>
  <si>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</si>
  <si>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</si>
  <si>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</si>
  <si>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</si>
  <si>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</si>
  <si>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</si>
  <si>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</si>
  <si>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</si>
  <si>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</si>
  <si>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</si>
  <si>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</si>
  <si>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</si>
  <si>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</si>
  <si>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</si>
  <si>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</si>
  <si>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</si>
  <si>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</si>
  <si>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</si>
  <si>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</si>
  <si>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</si>
  <si>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</si>
  <si>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</si>
  <si>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</si>
  <si>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</si>
  <si>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</si>
  <si>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</si>
  <si>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</si>
  <si>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</si>
  <si>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</si>
  <si>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</si>
  <si>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</si>
  <si>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</si>
  <si>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</si>
  <si>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</si>
  <si>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</si>
  <si>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</si>
  <si>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</si>
  <si>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</si>
  <si>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</si>
  <si>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</si>
  <si>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</si>
  <si>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</si>
  <si>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</si>
  <si>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</si>
  <si>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</si>
  <si>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</si>
  <si>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</si>
  <si>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</si>
  <si>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</si>
  <si>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</si>
  <si>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</si>
  <si>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</si>
  <si>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</si>
  <si>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</si>
  <si>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</si>
  <si>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</si>
  <si>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</si>
  <si>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</si>
  <si>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</si>
  <si>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</si>
  <si>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</si>
  <si>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</si>
  <si>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</si>
  <si>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</si>
  <si>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</si>
  <si>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</si>
  <si>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</si>
  <si>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</si>
  <si>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</si>
  <si>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</si>
  <si>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</si>
  <si>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</si>
  <si>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</si>
  <si>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</si>
  <si>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</si>
  <si>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</si>
  <si>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</si>
  <si>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</si>
  <si>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</si>
  <si>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</si>
  <si>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</si>
  <si>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</si>
  <si>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</si>
  <si>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</si>
  <si>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</si>
  <si>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</si>
  <si>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</si>
  <si>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</si>
  <si>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</si>
  <si>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</si>
  <si>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</si>
  <si>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</si>
  <si>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</si>
  <si>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</si>
  <si>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</si>
  <si>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</si>
  <si>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</si>
  <si>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</si>
  <si>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</si>
  <si>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</si>
  <si>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</si>
  <si>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</si>
  <si>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</si>
  <si>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</si>
  <si>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</si>
  <si>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</si>
  <si>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</si>
  <si>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</si>
  <si>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</si>
  <si>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</si>
  <si>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</si>
  <si>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</si>
  <si>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</si>
  <si>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</si>
  <si>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</si>
  <si>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</si>
  <si>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</si>
  <si>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</si>
  <si>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</si>
  <si>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</si>
  <si>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2.36</t>
  </si>
  <si>
    <t>▲ 6.41</t>
  </si>
  <si>
    <t>▲ 0.95</t>
  </si>
  <si>
    <t>▲ 4.09</t>
  </si>
  <si>
    <t>一般会計</t>
  </si>
  <si>
    <t>介護保険特別会計</t>
  </si>
  <si>
    <t>国民健康保険特別会計</t>
  </si>
  <si>
    <t>下水道事業会計</t>
  </si>
  <si>
    <t>後期高齢者医療特別会計</t>
  </si>
  <si>
    <t>公設地方卸売市場特別会計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</si>
  <si>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</si>
  <si>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</si>
  <si>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</si>
  <si>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</si>
  <si>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</si>
  <si>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</si>
  <si>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</si>
  <si>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</si>
  <si>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</si>
  <si>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</si>
  <si>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</si>
  <si>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君津郡市広域市町村圏事務組合</t>
    <rPh sb="0" eb="2">
      <t>キミツ</t>
    </rPh>
    <rPh sb="2" eb="4">
      <t>グンシ</t>
    </rPh>
    <rPh sb="4" eb="6">
      <t>コウイキ</t>
    </rPh>
    <rPh sb="6" eb="9">
      <t>シチョウソン</t>
    </rPh>
    <rPh sb="9" eb="10">
      <t>ケン</t>
    </rPh>
    <rPh sb="10" eb="12">
      <t>ジム</t>
    </rPh>
    <rPh sb="12" eb="14">
      <t>クミアイ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</si>
  <si>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</si>
  <si>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かずさ水道広域連合企業団</t>
    <rPh sb="3" eb="5">
      <t>スイドウ</t>
    </rPh>
    <rPh sb="5" eb="7">
      <t>コウイキ</t>
    </rPh>
    <rPh sb="7" eb="9">
      <t>レンゴウ</t>
    </rPh>
    <rPh sb="9" eb="11">
      <t>キギョウ</t>
    </rPh>
    <rPh sb="11" eb="12">
      <t>ダン</t>
    </rPh>
    <phoneticPr fontId="2"/>
  </si>
  <si>
    <t>かずさ水道広域連合企業団（用水供給事業）</t>
    <rPh sb="3" eb="5">
      <t>スイドウ</t>
    </rPh>
    <rPh sb="5" eb="7">
      <t>コウイキ</t>
    </rPh>
    <rPh sb="7" eb="9">
      <t>レンゴウ</t>
    </rPh>
    <rPh sb="9" eb="11">
      <t>キギョウ</t>
    </rPh>
    <rPh sb="11" eb="12">
      <t>ダン</t>
    </rPh>
    <rPh sb="13" eb="15">
      <t>ヨウスイ</t>
    </rPh>
    <rPh sb="15" eb="17">
      <t>キョウキュウ</t>
    </rPh>
    <rPh sb="17" eb="19">
      <t>ジギョウ</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</si>
  <si>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</si>
  <si>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</si>
  <si>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木更津市土地開発公社</t>
    <rPh sb="0" eb="4">
      <t>キサラヅシ</t>
    </rPh>
    <rPh sb="4" eb="6">
      <t>トチ</t>
    </rPh>
    <rPh sb="6" eb="8">
      <t>カイハツ</t>
    </rPh>
    <rPh sb="8" eb="10">
      <t>コウシャ</t>
    </rPh>
    <phoneticPr fontId="2"/>
  </si>
  <si>
    <t>庁舎整備基金</t>
    <rPh sb="0" eb="2">
      <t>チョウシャ</t>
    </rPh>
    <rPh sb="2" eb="6">
      <t>セイビキキン</t>
    </rPh>
    <phoneticPr fontId="5"/>
  </si>
  <si>
    <t>霊園基金</t>
    <rPh sb="0" eb="4">
      <t>レイエンキキン</t>
    </rPh>
    <phoneticPr fontId="2"/>
  </si>
  <si>
    <t>公共施設整備基金</t>
    <rPh sb="0" eb="4">
      <t>コウキョウシセツ</t>
    </rPh>
    <rPh sb="4" eb="8">
      <t>セイビキキン</t>
    </rPh>
    <phoneticPr fontId="2"/>
  </si>
  <si>
    <t>特定防衛施設周辺整備基金</t>
    <rPh sb="0" eb="6">
      <t>トクテイボウエイシセツ</t>
    </rPh>
    <rPh sb="6" eb="12">
      <t>シュウヘンセイビキキン</t>
    </rPh>
    <phoneticPr fontId="2"/>
  </si>
  <si>
    <t>吾妻公園文化芸術施設整備運営基金</t>
    <rPh sb="0" eb="4">
      <t>アヅマコウエン</t>
    </rPh>
    <rPh sb="4" eb="10">
      <t>ブンカゲイジュツシセツ</t>
    </rPh>
    <rPh sb="10" eb="12">
      <t>セイビ</t>
    </rPh>
    <rPh sb="12" eb="14">
      <t>ウンエイ</t>
    </rPh>
    <rPh sb="14" eb="1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</si>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</sst>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30C2-4D9E-A2E3-E4C910EAA0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45284</c:v>
                </c:pt>
                <c:pt idx="1">
                  <c:v>35790</c:v>
                </c:pt>
                <c:pt idx="2">
                  <c:v>28564</c:v>
                </c:pt>
                <c:pt idx="3">
                  <c:v>54835</c:v>
                </c:pt>
                <c:pt idx="4">
                  <c:v>31565</c:v>
                </c:pt>
              </c:numCache>
            </c:numRef>
          </c:val>
          <c:smooth val="0"/>
          <c:extLst>
            <c:ext xmlns:c16="http://schemas.microsoft.com/office/drawing/2014/chart" uri="{C3380CC4-5D6E-409C-BE32-E72D297353CC}">
              <c16:uniqueId val="{00000001-30C2-4D9E-A2E3-E4C910EAA0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5.87</c:v>
                </c:pt>
                <c:pt idx="1">
                  <c:v>5.05</c:v>
                </c:pt>
                <c:pt idx="2">
                  <c:v>5.75</c:v>
                </c:pt>
                <c:pt idx="3">
                  <c:v>5.71</c:v>
                </c:pt>
                <c:pt idx="4">
                  <c:v>6.7</c:v>
                </c:pt>
              </c:numCache>
            </c:numRef>
          </c:val>
          <c:extLst>
            <c:ext xmlns:c16="http://schemas.microsoft.com/office/drawing/2014/chart" uri="{C3380CC4-5D6E-409C-BE32-E72D297353CC}">
              <c16:uniqueId val="{00000000-2432-42A8-9AB4-BA725AAC5B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13.79</c:v>
                </c:pt>
                <c:pt idx="1">
                  <c:v>12.3</c:v>
                </c:pt>
                <c:pt idx="2">
                  <c:v>15.27</c:v>
                </c:pt>
                <c:pt idx="3">
                  <c:v>19.55</c:v>
                </c:pt>
                <c:pt idx="4">
                  <c:v>18.329999999999998</c:v>
                </c:pt>
              </c:numCache>
            </c:numRef>
          </c:val>
          <c:extLst>
            <c:ext xmlns:c16="http://schemas.microsoft.com/office/drawing/2014/chart" uri="{C3380CC4-5D6E-409C-BE32-E72D297353CC}">
              <c16:uniqueId val="{00000001-2432-42A8-9AB4-BA725AAC5B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-2.36</c:v>
                </c:pt>
                <c:pt idx="1">
                  <c:v>-6.41</c:v>
                </c:pt>
                <c:pt idx="2">
                  <c:v>1.01</c:v>
                </c:pt>
                <c:pt idx="3">
                  <c:v>-0.95</c:v>
                </c:pt>
                <c:pt idx="4">
                  <c:v>-4.09</c:v>
                </c:pt>
              </c:numCache>
            </c:numRef>
          </c:val>
          <c:smooth val="0"/>
          <c:extLst>
            <c:ext xmlns:c16="http://schemas.microsoft.com/office/drawing/2014/chart" uri="{C3380CC4-5D6E-409C-BE32-E72D297353CC}">
              <c16:uniqueId val="{00000002-2432-42A8-9AB4-BA725AAC5B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F0-4B14-B792-F0859E0CE5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F0-4B14-B792-F0859E0CE5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F0-4B14-B792-F0859E0CE57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CF0-4B14-B792-F0859E0CE57E}"/>
            </c:ext>
          </c:extLst>
        </c:ser>
        <c:ser>
          <c:idx val="4"/>
          <c:order val="4"/>
          <c:tx>
            <c:strRef>
              <c:f>データシート!$A$31</c:f>
              <c:strCache>
                <c:ptCount val="1"/>
                <c:pt idx="0">
                  <c:v>公設地方卸売市場特別会計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CF0-4B14-B792-F0859E0CE57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5-3CF0-4B14-B792-F0859E0CE57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1.27</c:v>
                </c:pt>
                <c:pt idx="2">
                  <c:v>#N/A</c:v>
                </c:pt>
                <c:pt idx="3">
                  <c:v>0.09</c:v>
                </c:pt>
                <c:pt idx="4">
                  <c:v>#N/A</c:v>
                </c:pt>
                <c:pt idx="5">
                  <c:v>0.08</c:v>
                </c:pt>
                <c:pt idx="6">
                  <c:v>#N/A</c:v>
                </c:pt>
                <c:pt idx="7">
                  <c:v>0.43</c:v>
                </c:pt>
                <c:pt idx="8">
                  <c:v>#N/A</c:v>
                </c:pt>
                <c:pt idx="9">
                  <c:v>0.21</c:v>
                </c:pt>
              </c:numCache>
            </c:numRef>
          </c:val>
          <c:extLst>
            <c:ext xmlns:c16="http://schemas.microsoft.com/office/drawing/2014/chart" uri="{C3380CC4-5D6E-409C-BE32-E72D297353CC}">
              <c16:uniqueId val="{00000006-3CF0-4B14-B792-F0859E0CE57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0.41</c:v>
                </c:pt>
                <c:pt idx="2">
                  <c:v>#N/A</c:v>
                </c:pt>
                <c:pt idx="3">
                  <c:v>0.78</c:v>
                </c:pt>
                <c:pt idx="4">
                  <c:v>#N/A</c:v>
                </c:pt>
                <c:pt idx="5">
                  <c:v>0.68</c:v>
                </c:pt>
                <c:pt idx="6">
                  <c:v>#N/A</c:v>
                </c:pt>
                <c:pt idx="7">
                  <c:v>0.92</c:v>
                </c:pt>
                <c:pt idx="8">
                  <c:v>#N/A</c:v>
                </c:pt>
                <c:pt idx="9">
                  <c:v>0.41</c:v>
                </c:pt>
              </c:numCache>
            </c:numRef>
          </c:val>
          <c:extLst>
            <c:ext xmlns:c16="http://schemas.microsoft.com/office/drawing/2014/chart" uri="{C3380CC4-5D6E-409C-BE32-E72D297353CC}">
              <c16:uniqueId val="{00000007-3CF0-4B14-B792-F0859E0CE57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0.56000000000000005</c:v>
                </c:pt>
                <c:pt idx="2">
                  <c:v>#N/A</c:v>
                </c:pt>
                <c:pt idx="3">
                  <c:v>0.67</c:v>
                </c:pt>
                <c:pt idx="4">
                  <c:v>#N/A</c:v>
                </c:pt>
                <c:pt idx="5">
                  <c:v>0.78</c:v>
                </c:pt>
                <c:pt idx="6">
                  <c:v>#N/A</c:v>
                </c:pt>
                <c:pt idx="7">
                  <c:v>0.77</c:v>
                </c:pt>
                <c:pt idx="8">
                  <c:v>#N/A</c:v>
                </c:pt>
                <c:pt idx="9">
                  <c:v>0.68</c:v>
                </c:pt>
              </c:numCache>
            </c:numRef>
          </c:val>
          <c:extLst>
            <c:ext xmlns:c16="http://schemas.microsoft.com/office/drawing/2014/chart" uri="{C3380CC4-5D6E-409C-BE32-E72D297353CC}">
              <c16:uniqueId val="{00000008-3CF0-4B14-B792-F0859E0CE5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5.87</c:v>
                </c:pt>
                <c:pt idx="2">
                  <c:v>#N/A</c:v>
                </c:pt>
                <c:pt idx="3">
                  <c:v>5.05</c:v>
                </c:pt>
                <c:pt idx="4">
                  <c:v>#N/A</c:v>
                </c:pt>
                <c:pt idx="5">
                  <c:v>5.75</c:v>
                </c:pt>
                <c:pt idx="6">
                  <c:v>#N/A</c:v>
                </c:pt>
                <c:pt idx="7">
                  <c:v>5.7</c:v>
                </c:pt>
                <c:pt idx="8">
                  <c:v>#N/A</c:v>
                </c:pt>
                <c:pt idx="9">
                  <c:v>6.69</c:v>
                </c:pt>
              </c:numCache>
            </c:numRef>
          </c:val>
          <c:extLst>
            <c:ext xmlns:c16="http://schemas.microsoft.com/office/drawing/2014/chart" uri="{C3380CC4-5D6E-409C-BE32-E72D297353CC}">
              <c16:uniqueId val="{00000009-3CF0-4B14-B792-F0859E0CE5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4110</c:v>
                </c:pt>
                <c:pt idx="5">
                  <c:v>4030</c:v>
                </c:pt>
                <c:pt idx="8">
                  <c:v>4075</c:v>
                </c:pt>
                <c:pt idx="11">
                  <c:v>4108</c:v>
                </c:pt>
                <c:pt idx="14">
                  <c:v>4165</c:v>
                </c:pt>
              </c:numCache>
            </c:numRef>
          </c:val>
          <c:extLst>
            <c:ext xmlns:c16="http://schemas.microsoft.com/office/drawing/2014/chart" uri="{C3380CC4-5D6E-409C-BE32-E72D297353CC}">
              <c16:uniqueId val="{00000000-1B0C-4290-B749-25F0DB9822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0C-4290-B749-25F0DB9822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274</c:v>
                </c:pt>
                <c:pt idx="3">
                  <c:v>302</c:v>
                </c:pt>
                <c:pt idx="6">
                  <c:v>288</c:v>
                </c:pt>
                <c:pt idx="9">
                  <c:v>439</c:v>
                </c:pt>
                <c:pt idx="12">
                  <c:v>481</c:v>
                </c:pt>
              </c:numCache>
            </c:numRef>
          </c:val>
          <c:extLst>
            <c:ext xmlns:c16="http://schemas.microsoft.com/office/drawing/2014/chart" uri="{C3380CC4-5D6E-409C-BE32-E72D297353CC}">
              <c16:uniqueId val="{00000002-1B0C-4290-B749-25F0DB9822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419</c:v>
                </c:pt>
                <c:pt idx="3">
                  <c:v>443</c:v>
                </c:pt>
                <c:pt idx="6">
                  <c:v>446</c:v>
                </c:pt>
                <c:pt idx="9">
                  <c:v>461</c:v>
                </c:pt>
                <c:pt idx="12">
                  <c:v>438</c:v>
                </c:pt>
              </c:numCache>
            </c:numRef>
          </c:val>
          <c:extLst>
            <c:ext xmlns:c16="http://schemas.microsoft.com/office/drawing/2014/chart" uri="{C3380CC4-5D6E-409C-BE32-E72D297353CC}">
              <c16:uniqueId val="{00000003-1B0C-4290-B749-25F0DB9822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1063</c:v>
                </c:pt>
                <c:pt idx="3">
                  <c:v>984</c:v>
                </c:pt>
                <c:pt idx="6">
                  <c:v>894</c:v>
                </c:pt>
                <c:pt idx="9">
                  <c:v>969</c:v>
                </c:pt>
                <c:pt idx="12">
                  <c:v>926</c:v>
                </c:pt>
              </c:numCache>
            </c:numRef>
          </c:val>
          <c:extLst>
            <c:ext xmlns:c16="http://schemas.microsoft.com/office/drawing/2014/chart" uri="{C3380CC4-5D6E-409C-BE32-E72D297353CC}">
              <c16:uniqueId val="{00000004-1B0C-4290-B749-25F0DB9822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0C-4290-B749-25F0DB9822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0C-4290-B749-25F0DB9822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3119</c:v>
                </c:pt>
                <c:pt idx="3">
                  <c:v>3322</c:v>
                </c:pt>
                <c:pt idx="6">
                  <c:v>3459</c:v>
                </c:pt>
                <c:pt idx="9">
                  <c:v>3423</c:v>
                </c:pt>
                <c:pt idx="12">
                  <c:v>3500</c:v>
                </c:pt>
              </c:numCache>
            </c:numRef>
          </c:val>
          <c:extLst>
            <c:ext xmlns:c16="http://schemas.microsoft.com/office/drawing/2014/chart" uri="{C3380CC4-5D6E-409C-BE32-E72D297353CC}">
              <c16:uniqueId val="{00000007-1B0C-4290-B749-25F0DB9822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765</c:v>
                </c:pt>
                <c:pt idx="2">
                  <c:v>#N/A</c:v>
                </c:pt>
                <c:pt idx="3">
                  <c:v>#N/A</c:v>
                </c:pt>
                <c:pt idx="4">
                  <c:v>1021</c:v>
                </c:pt>
                <c:pt idx="5">
                  <c:v>#N/A</c:v>
                </c:pt>
                <c:pt idx="6">
                  <c:v>#N/A</c:v>
                </c:pt>
                <c:pt idx="7">
                  <c:v>1012</c:v>
                </c:pt>
                <c:pt idx="8">
                  <c:v>#N/A</c:v>
                </c:pt>
                <c:pt idx="9">
                  <c:v>#N/A</c:v>
                </c:pt>
                <c:pt idx="10">
                  <c:v>1184</c:v>
                </c:pt>
                <c:pt idx="11">
                  <c:v>#N/A</c:v>
                </c:pt>
                <c:pt idx="12">
                  <c:v>#N/A</c:v>
                </c:pt>
                <c:pt idx="13">
                  <c:v>1180</c:v>
                </c:pt>
                <c:pt idx="14">
                  <c:v>#N/A</c:v>
                </c:pt>
              </c:numCache>
            </c:numRef>
          </c:val>
          <c:smooth val="0"/>
          <c:extLst>
            <c:ext xmlns:c16="http://schemas.microsoft.com/office/drawing/2014/chart" uri="{C3380CC4-5D6E-409C-BE32-E72D297353CC}">
              <c16:uniqueId val="{00000008-1B0C-4290-B749-25F0DB9822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38137</c:v>
                </c:pt>
                <c:pt idx="5">
                  <c:v>37770</c:v>
                </c:pt>
                <c:pt idx="8">
                  <c:v>37054</c:v>
                </c:pt>
                <c:pt idx="11">
                  <c:v>35119</c:v>
                </c:pt>
                <c:pt idx="14">
                  <c:v>32959</c:v>
                </c:pt>
              </c:numCache>
            </c:numRef>
          </c:val>
          <c:extLst>
            <c:ext xmlns:c16="http://schemas.microsoft.com/office/drawing/2014/chart" uri="{C3380CC4-5D6E-409C-BE32-E72D297353CC}">
              <c16:uniqueId val="{00000000-958B-4562-95F9-DCFC136209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12016</c:v>
                </c:pt>
                <c:pt idx="5">
                  <c:v>11406</c:v>
                </c:pt>
                <c:pt idx="8">
                  <c:v>10518</c:v>
                </c:pt>
                <c:pt idx="11">
                  <c:v>9429</c:v>
                </c:pt>
                <c:pt idx="14">
                  <c:v>9286</c:v>
                </c:pt>
              </c:numCache>
            </c:numRef>
          </c:val>
          <c:extLst>
            <c:ext xmlns:c16="http://schemas.microsoft.com/office/drawing/2014/chart" uri="{C3380CC4-5D6E-409C-BE32-E72D297353CC}">
              <c16:uniqueId val="{00000001-958B-4562-95F9-DCFC136209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8999</c:v>
                </c:pt>
                <c:pt idx="5">
                  <c:v>9122</c:v>
                </c:pt>
                <c:pt idx="8">
                  <c:v>10574</c:v>
                </c:pt>
                <c:pt idx="11">
                  <c:v>11997</c:v>
                </c:pt>
                <c:pt idx="14">
                  <c:v>11944</c:v>
                </c:pt>
              </c:numCache>
            </c:numRef>
          </c:val>
          <c:extLst>
            <c:ext xmlns:c16="http://schemas.microsoft.com/office/drawing/2014/chart" uri="{C3380CC4-5D6E-409C-BE32-E72D297353CC}">
              <c16:uniqueId val="{00000002-958B-4562-95F9-DCFC136209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8B-4562-95F9-DCFC136209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8B-4562-95F9-DCFC136209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c:v>
                </c:pt>
                <c:pt idx="3">
                  <c:v>0</c:v>
                </c:pt>
                <c:pt idx="6">
                  <c:v>10</c:v>
                </c:pt>
                <c:pt idx="9">
                  <c:v>0</c:v>
                </c:pt>
                <c:pt idx="12">
                  <c:v>0</c:v>
                </c:pt>
              </c:numCache>
            </c:numRef>
          </c:val>
          <c:extLst>
            <c:ext xmlns:c16="http://schemas.microsoft.com/office/drawing/2014/chart" uri="{C3380CC4-5D6E-409C-BE32-E72D297353CC}">
              <c16:uniqueId val="{00000005-958B-4562-95F9-DCFC136209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7427</c:v>
                </c:pt>
                <c:pt idx="3">
                  <c:v>6829</c:v>
                </c:pt>
                <c:pt idx="6">
                  <c:v>6529</c:v>
                </c:pt>
                <c:pt idx="9">
                  <c:v>5662</c:v>
                </c:pt>
                <c:pt idx="12">
                  <c:v>5042</c:v>
                </c:pt>
              </c:numCache>
            </c:numRef>
          </c:val>
          <c:extLst>
            <c:ext xmlns:c16="http://schemas.microsoft.com/office/drawing/2014/chart" uri="{C3380CC4-5D6E-409C-BE32-E72D297353CC}">
              <c16:uniqueId val="{00000006-958B-4562-95F9-DCFC136209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4258</c:v>
                </c:pt>
                <c:pt idx="3">
                  <c:v>3731</c:v>
                </c:pt>
                <c:pt idx="6">
                  <c:v>3519</c:v>
                </c:pt>
                <c:pt idx="9">
                  <c:v>3164</c:v>
                </c:pt>
                <c:pt idx="12">
                  <c:v>2907</c:v>
                </c:pt>
              </c:numCache>
            </c:numRef>
          </c:val>
          <c:extLst>
            <c:ext xmlns:c16="http://schemas.microsoft.com/office/drawing/2014/chart" uri="{C3380CC4-5D6E-409C-BE32-E72D297353CC}">
              <c16:uniqueId val="{00000007-958B-4562-95F9-DCFC136209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12241</c:v>
                </c:pt>
                <c:pt idx="3">
                  <c:v>13265</c:v>
                </c:pt>
                <c:pt idx="6">
                  <c:v>12275</c:v>
                </c:pt>
                <c:pt idx="9">
                  <c:v>10929</c:v>
                </c:pt>
                <c:pt idx="12">
                  <c:v>9944</c:v>
                </c:pt>
              </c:numCache>
            </c:numRef>
          </c:val>
          <c:extLst>
            <c:ext xmlns:c16="http://schemas.microsoft.com/office/drawing/2014/chart" uri="{C3380CC4-5D6E-409C-BE32-E72D297353CC}">
              <c16:uniqueId val="{00000008-958B-4562-95F9-DCFC136209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4127</c:v>
                </c:pt>
                <c:pt idx="3">
                  <c:v>3813</c:v>
                </c:pt>
                <c:pt idx="6">
                  <c:v>3570</c:v>
                </c:pt>
                <c:pt idx="9">
                  <c:v>2353</c:v>
                </c:pt>
                <c:pt idx="12">
                  <c:v>1927</c:v>
                </c:pt>
              </c:numCache>
            </c:numRef>
          </c:val>
          <c:extLst>
            <c:ext xmlns:c16="http://schemas.microsoft.com/office/drawing/2014/chart" uri="{C3380CC4-5D6E-409C-BE32-E72D297353CC}">
              <c16:uniqueId val="{00000009-958B-4562-95F9-DCFC136209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33586</c:v>
                </c:pt>
                <c:pt idx="3">
                  <c:v>33380</c:v>
                </c:pt>
                <c:pt idx="6">
                  <c:v>32328</c:v>
                </c:pt>
                <c:pt idx="9">
                  <c:v>31325</c:v>
                </c:pt>
                <c:pt idx="12">
                  <c:v>29189</c:v>
                </c:pt>
              </c:numCache>
            </c:numRef>
          </c:val>
          <c:extLst>
            <c:ext xmlns:c16="http://schemas.microsoft.com/office/drawing/2014/chart" uri="{C3380CC4-5D6E-409C-BE32-E72D297353CC}">
              <c16:uniqueId val="{0000000A-958B-4562-95F9-DCFC136209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2497</c:v>
                </c:pt>
                <c:pt idx="2">
                  <c:v>#N/A</c:v>
                </c:pt>
                <c:pt idx="3">
                  <c:v>#N/A</c:v>
                </c:pt>
                <c:pt idx="4">
                  <c:v>2719</c:v>
                </c:pt>
                <c:pt idx="5">
                  <c:v>#N/A</c:v>
                </c:pt>
                <c:pt idx="6">
                  <c:v>#N/A</c:v>
                </c:pt>
                <c:pt idx="7">
                  <c:v>84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8B-4562-95F9-DCFC136209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4339</c:v>
                </c:pt>
                <c:pt idx="1">
                  <c:v>5453</c:v>
                </c:pt>
                <c:pt idx="2">
                  <c:v>5248</c:v>
                </c:pt>
              </c:numCache>
            </c:numRef>
          </c:val>
          <c:extLst>
            <c:ext xmlns:c16="http://schemas.microsoft.com/office/drawing/2014/chart" uri="{C3380CC4-5D6E-409C-BE32-E72D297353CC}">
              <c16:uniqueId val="{00000000-AF41-4602-B4F5-C9C7976418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495</c:v>
                </c:pt>
                <c:pt idx="1">
                  <c:v>495</c:v>
                </c:pt>
                <c:pt idx="2">
                  <c:v>495</c:v>
                </c:pt>
              </c:numCache>
            </c:numRef>
          </c:val>
          <c:extLst>
            <c:ext xmlns:c16="http://schemas.microsoft.com/office/drawing/2014/chart" uri="{C3380CC4-5D6E-409C-BE32-E72D297353CC}">
              <c16:uniqueId val="{00000001-AF41-4602-B4F5-C9C7976418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4325</c:v>
                </c:pt>
                <c:pt idx="1">
                  <c:v>4290</c:v>
                </c:pt>
                <c:pt idx="2">
                  <c:v>4422</c:v>
                </c:pt>
              </c:numCache>
            </c:numRef>
          </c:val>
          <c:extLst>
            <c:ext xmlns:c16="http://schemas.microsoft.com/office/drawing/2014/chart" uri="{C3380CC4-5D6E-409C-BE32-E72D297353CC}">
              <c16:uniqueId val="{00000002-AF41-4602-B4F5-C9C7976418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136,611
133,473
138.90
57,332,533
54,487,723
1,918,114
28,635,489
29,188,595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令和５年度の財政力指数は、類似団体内平均値を０．１ポイント上回る０．８４となったものの、前年度と比較して０．０１ポイント減少した。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については、固定資産税や法人事業税交付金、地方消費税交付金などの増収により、基準財政収入額は増加したものの、「地域デジタル社会推進費」、「臨時経済対策費」及び「臨時財政対策債償還基金費」等の新たな費目が創設されたことなどにより、基準財政需要額の上がり幅が基準財政収入額よりも大きい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41728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24493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7257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令和５年度の経常収支比率は、類似団体内平均値を１．２ポイント下回る９２．８となったものの、前年度と比較して１．１ポイント増加した。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要因については、分母である経常一般財源において市税の増収などにより２．３ポイント増加したものの、分子となる経常経費充当一般財源において物件費や扶助費の増などにより３．６ポイント増加し、経常一般財源の増加額を上回ったことによるもの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今後についても、市税滞納整理の更なる強化により市税の増収に努めるとともに、人件費や物件費の更なる精査を行うなど、経常収支比率の抑制を図る。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62</xdr:row>
      <xdr:rowOff>58928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3574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5842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4404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78232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4404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62</xdr:row>
      <xdr:rowOff>126492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0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121175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16019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人件費については給料表、勤勉手当の支給率の増額改定があったため、人件費が増加した。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今後についても、給与制度の見直し、適切な定員管理により人件費の適正化を図る。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53761</xdr:rowOff>
    </xdr:from>
    <xdr:to>
      <xdr:col>23</xdr:col>
      <xdr:colOff>133350</xdr:colOff>
      <xdr:row>83</xdr:row>
      <xdr:rowOff>66067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84111"/>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155488</xdr:rowOff>
    </xdr:from>
    <xdr:to>
      <xdr:col>19</xdr:col>
      <xdr:colOff>133350</xdr:colOff>
      <xdr:row>83</xdr:row>
      <xdr:rowOff>53761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14388"/>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155488</xdr:rowOff>
    </xdr:from>
    <xdr:to>
      <xdr:col>15</xdr:col>
      <xdr:colOff>82550</xdr:colOff>
      <xdr:row>83</xdr:row>
      <xdr:rowOff>8356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214388"/>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98797</xdr:rowOff>
    </xdr:from>
    <xdr:to>
      <xdr:col>11</xdr:col>
      <xdr:colOff>31750</xdr:colOff>
      <xdr:row>83</xdr:row>
      <xdr:rowOff>8356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57697"/>
          <a:ext cx="889000" cy="8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15267</xdr:rowOff>
    </xdr:from>
    <xdr:to>
      <xdr:col>23</xdr:col>
      <xdr:colOff>184150</xdr:colOff>
      <xdr:row>83</xdr:row>
      <xdr:rowOff>116867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31794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9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2961</xdr:rowOff>
    </xdr:from>
    <xdr:to>
      <xdr:col>19</xdr:col>
      <xdr:colOff>184150</xdr:colOff>
      <xdr:row>83</xdr:row>
      <xdr:rowOff>104561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114738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02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104688</xdr:rowOff>
    </xdr:from>
    <xdr:to>
      <xdr:col>15</xdr:col>
      <xdr:colOff>133350</xdr:colOff>
      <xdr:row>83</xdr:row>
      <xdr:rowOff>34838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45015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129006</xdr:rowOff>
    </xdr:from>
    <xdr:to>
      <xdr:col>11</xdr:col>
      <xdr:colOff>82550</xdr:colOff>
      <xdr:row>83</xdr:row>
      <xdr:rowOff>59156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43933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7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47997</xdr:rowOff>
    </xdr:from>
    <xdr:to>
      <xdr:col>7</xdr:col>
      <xdr:colOff>31750</xdr:colOff>
      <xdr:row>82</xdr:row>
      <xdr:rowOff>149597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134374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ラスパイレス指数は類似団体内平均値を上回った。これは国と比較して、初任給基準が高いこと、高齢層職員の給与水準が高いこと、令和３年度まで独自給料表を使用していたこと等が挙げられる。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独自給料表を是正し、国と同一の給料表に見直しを行ったことから、今後ラスパイレス指数は下がっていくと見込まれる。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今後についても、国の制度や基準に照らし、適正な水準をめざす。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136979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3247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154214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86179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703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155121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737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住民ニーズの高度化・多様化に伴う行政需要の増加が見込まれ、さらに、国の制度改正や地方分権による事務の権限移譲、老朽化した公共施設の再配置など事務量の増加が見込まれており、職員の削減による改革・改善の実施や、職員の質的向上だけで市民サービス水準を維持していくことは難しくなっているため、定員管理計画では、前回と同様の定数とし、人口</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人当たりの職員数は、令和５年度においても類似団体内平均値を上回った。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しかし、全国的な課題である人口の減少は、本市においても想定する必要があり、今後も引き続き、事務事業の見直しや組織・機構の見直しに取り組み、適正な定員管理に努める。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9207</xdr:rowOff>
    </xdr:from>
    <xdr:to>
      <xdr:col>81</xdr:col>
      <xdr:colOff>44450</xdr:colOff>
      <xdr:row>64</xdr:row>
      <xdr:rowOff>15240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98200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13229</xdr:rowOff>
    </xdr:from>
    <xdr:to>
      <xdr:col>77</xdr:col>
      <xdr:colOff>44450</xdr:colOff>
      <xdr:row>64</xdr:row>
      <xdr:rowOff>15240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860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13229</xdr:rowOff>
    </xdr:from>
    <xdr:to>
      <xdr:col>72</xdr:col>
      <xdr:colOff>203200</xdr:colOff>
      <xdr:row>64</xdr:row>
      <xdr:rowOff>13229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86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13229</xdr:rowOff>
    </xdr:from>
    <xdr:to>
      <xdr:col>68</xdr:col>
      <xdr:colOff>152400</xdr:colOff>
      <xdr:row>64</xdr:row>
      <xdr:rowOff>19262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98602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129857</xdr:rowOff>
    </xdr:from>
    <xdr:to>
      <xdr:col>81</xdr:col>
      <xdr:colOff>95250</xdr:colOff>
      <xdr:row>64</xdr:row>
      <xdr:rowOff>60007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101934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135890</xdr:rowOff>
    </xdr:from>
    <xdr:to>
      <xdr:col>77</xdr:col>
      <xdr:colOff>95250</xdr:colOff>
      <xdr:row>64</xdr:row>
      <xdr:rowOff>66040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50817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133879</xdr:rowOff>
    </xdr:from>
    <xdr:to>
      <xdr:col>73</xdr:col>
      <xdr:colOff>44450</xdr:colOff>
      <xdr:row>64</xdr:row>
      <xdr:rowOff>64029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48806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133879</xdr:rowOff>
    </xdr:from>
    <xdr:to>
      <xdr:col>68</xdr:col>
      <xdr:colOff>203200</xdr:colOff>
      <xdr:row>64</xdr:row>
      <xdr:rowOff>64029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48806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139912</xdr:rowOff>
    </xdr:from>
    <xdr:to>
      <xdr:col>64</xdr:col>
      <xdr:colOff>152400</xdr:colOff>
      <xdr:row>64</xdr:row>
      <xdr:rowOff>70062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54839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令和５年度の実質公債費比率は、類似団体内平均値を０．３ポイント下回る４．４％となったものの、前年度と比較して０．１ポイント増加した。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要因としては、元利償還金が令和２年度と令和５年度の比較で差が生じ、約１億７千万円増加したことによるものである。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今後についても、財政健全化の観点から、一時的な市債発行額の増加を除き、プライマリーバランスの黒字化に努める。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40</xdr:row>
      <xdr:rowOff>115509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620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104019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045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40</xdr:row>
      <xdr:rowOff>46567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700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12095</xdr:rowOff>
    </xdr:from>
    <xdr:to>
      <xdr:col>68</xdr:col>
      <xdr:colOff>152400</xdr:colOff>
      <xdr:row>40</xdr:row>
      <xdr:rowOff>12095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70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81236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53219</xdr:rowOff>
    </xdr:from>
    <xdr:to>
      <xdr:col>77</xdr:col>
      <xdr:colOff>95250</xdr:colOff>
      <xdr:row>40</xdr:row>
      <xdr:rowOff>154819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令和５年度の将来負担比率は、前年度に引き続き算定なしとなった。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今後についても、将来への負担を極力減らすため、交付税措置のある地方債を有効的に活用し、特定目的基金の積極的な活用や財政調整基金の計画的な残高確保に努める。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89535</xdr:rowOff>
    </xdr:from>
    <xdr:to>
      <xdr:col>72</xdr:col>
      <xdr:colOff>203200</xdr:colOff>
      <xdr:row>14</xdr:row>
      <xdr:rowOff>111125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31838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99060</xdr:rowOff>
    </xdr:from>
    <xdr:to>
      <xdr:col>68</xdr:col>
      <xdr:colOff>152400</xdr:colOff>
      <xdr:row>14</xdr:row>
      <xdr:rowOff>111125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4993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38735</xdr:rowOff>
    </xdr:from>
    <xdr:to>
      <xdr:col>73</xdr:col>
      <xdr:colOff>44450</xdr:colOff>
      <xdr:row>13</xdr:row>
      <xdr:rowOff>140335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2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125112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60325</xdr:rowOff>
    </xdr:from>
    <xdr:to>
      <xdr:col>68</xdr:col>
      <xdr:colOff>203200</xdr:colOff>
      <xdr:row>14</xdr:row>
      <xdr:rowOff>161925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146702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4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48260</xdr:rowOff>
    </xdr:from>
    <xdr:to>
      <xdr:col>64</xdr:col>
      <xdr:colOff>152400</xdr:colOff>
      <xdr:row>14</xdr:row>
      <xdr:rowOff>149860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134637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136,611
133,473
138.90
57,332,533
54,487,723
1,918,114
28,635,489
29,188,595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人件費に係る経常収支比率は、類似団体内平均値を上回ったものの、前年度と比較して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これは給料表、勤勉手当の支給率の増額改定などにより人件費は増加したものの、市税の増収などにより経常収支比率の分母となる経常一般財源が増加し、人件費の増加額を上回ったことが主な要因である。</a:t>
          </a:r>
        </a:p>
        <a:p>
          <a:pPr eaLnBrk="1" fontAlgn="auto" latinLnBrk="0" hangingPunct="1"/>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今後についても、給与制度の見直し、適切な定員管理により人件費の適正化を図る。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335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65278</xdr:rowOff>
    </xdr:from>
    <xdr:to>
      <xdr:col>19</xdr:col>
      <xdr:colOff>187325</xdr:colOff>
      <xdr:row>39</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518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83566</xdr:rowOff>
    </xdr:from>
    <xdr:to>
      <xdr:col>15</xdr:col>
      <xdr:colOff>98425</xdr:colOff>
      <xdr:row>40</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701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76708</xdr:rowOff>
    </xdr:from>
    <xdr:to>
      <xdr:col>11</xdr:col>
      <xdr:colOff>9525</xdr:colOff>
      <xdr:row>40</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34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14478</xdr:rowOff>
    </xdr:from>
    <xdr:to>
      <xdr:col>20</xdr:col>
      <xdr:colOff>38100</xdr:colOff>
      <xdr:row>39</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32766</xdr:rowOff>
    </xdr:from>
    <xdr:to>
      <xdr:col>15</xdr:col>
      <xdr:colOff>149225</xdr:colOff>
      <xdr:row>39</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25908</xdr:rowOff>
    </xdr:from>
    <xdr:to>
      <xdr:col>11</xdr:col>
      <xdr:colOff>60325</xdr:colOff>
      <xdr:row>40</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112285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35052</xdr:rowOff>
    </xdr:from>
    <xdr:to>
      <xdr:col>6</xdr:col>
      <xdr:colOff>171450</xdr:colOff>
      <xdr:row>40</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121429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前年度と比較して０．８ポイント増加し、類似団体平均値を上回った。これは一部事務組合等により共同で行う業務が少なく、直営や委託で行う業務が多いこと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今後についても、民間活力の導入やＩＣＴを活用することで業務の効率化を図り、行政改革を推進していくことで経常的経費の削減に努める。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23586</xdr:rowOff>
    </xdr:from>
    <xdr:to>
      <xdr:col>82</xdr:col>
      <xdr:colOff>107950</xdr:colOff>
      <xdr:row>20</xdr:row>
      <xdr:rowOff>110672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4525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42636</xdr:rowOff>
    </xdr:from>
    <xdr:to>
      <xdr:col>78</xdr:col>
      <xdr:colOff>69850</xdr:colOff>
      <xdr:row>20</xdr:row>
      <xdr:rowOff>23586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001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140607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0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19</xdr:row>
      <xdr:rowOff>140607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43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59872</xdr:rowOff>
    </xdr:from>
    <xdr:to>
      <xdr:col>82</xdr:col>
      <xdr:colOff>158750</xdr:colOff>
      <xdr:row>20</xdr:row>
      <xdr:rowOff>161472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31949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144236</xdr:rowOff>
    </xdr:from>
    <xdr:to>
      <xdr:col>78</xdr:col>
      <xdr:colOff>120650</xdr:colOff>
      <xdr:row>20</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59163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8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89807</xdr:rowOff>
    </xdr:from>
    <xdr:to>
      <xdr:col>69</xdr:col>
      <xdr:colOff>142875</xdr:colOff>
      <xdr:row>20</xdr:row>
      <xdr:rowOff>19957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4734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類似団体内平均値を下回ったものの、前年度と比較して０．４ポイント増加した。これは子どものための教育・保育給付費や障害者自立支援給付事業費などの増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今後についても、人口増加の続く本市においては、子育て支援や介護に係る社会保障費の増加が見込まれる。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多様な財政需要に対応するため、市全体として事務の効率化を図り、経費の削減に努める。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111760</xdr:rowOff>
    </xdr:from>
    <xdr:to>
      <xdr:col>24</xdr:col>
      <xdr:colOff>25400</xdr:colOff>
      <xdr:row>56</xdr:row>
      <xdr:rowOff>142240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2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111760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59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66040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56</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60960</xdr:rowOff>
    </xdr:from>
    <xdr:to>
      <xdr:col>20</xdr:col>
      <xdr:colOff>38100</xdr:colOff>
      <xdr:row>56</xdr:row>
      <xdr:rowOff>162560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xdr:rowOff>
    </xdr:from>
    <xdr:to>
      <xdr:col>11</xdr:col>
      <xdr:colOff>60325</xdr:colOff>
      <xdr:row>56</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127017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その他に係る経常収支比率は、類似団体内平均値を下回ったものの、前年度と比較して０．２ポイント増加した。これは介護保険特別会計などに対しての繰出金が増加したことが主な要因である。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今後についても、繰出先となる各特別会計の一層の健全な運営を推進し、比率改善に努める。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26307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77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59</xdr:row>
      <xdr:rowOff>129722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09843"/>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163484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補助費等に係る経常収支比率は、前年度と比較して０．１ポイント減少し、類似団体平均値を下回った。これは一部事務組合等と共同で行う業務が少ないことにより、負担金額が低いことが主な要因である。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今後についても、「補助金・負担金等の見直しに係る報告書」における補助金等交付基準に基づき、補助の必要性や効果などを再検証し、廃止・統合を含めた見直しを図る。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53848</xdr:rowOff>
    </xdr:from>
    <xdr:to>
      <xdr:col>82</xdr:col>
      <xdr:colOff>107950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831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62992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64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159004</xdr:rowOff>
    </xdr:from>
    <xdr:to>
      <xdr:col>69</xdr:col>
      <xdr:colOff>92075</xdr:colOff>
      <xdr:row>34</xdr:row>
      <xdr:rowOff>35560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64540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19575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108204</xdr:rowOff>
    </xdr:from>
    <xdr:to>
      <xdr:col>65</xdr:col>
      <xdr:colOff>53975</xdr:colOff>
      <xdr:row>33</xdr:row>
      <xdr:rowOff>38354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48531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については、毎年見直しを行っている中期財政計画において、一時的な市債発行額の増加を除き、プライマリーバランスの黒字化を図っていくこと、交付税措置のある有利な市債を活用すること、過度な将来負担を招くことのないよう慎重に検討するなど、計画的な運営に努め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今後についても、引き続き中期財政計画に基づき、徹底した市債管理を行うことで、持続可能な財政運営を行えるように努める。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20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公債費以外の経常収支比率は、物件</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費の増などに伴い、前年度と比較して１．１ポイント増加し、類似団体</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平均値を上回った。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各経費の動向に注視しながら、ＩＣＴ等の導入など事務の効率化などにより人件費の抑制を図るとともに、物件費等についても更なる精査を行うことにより、経常的経費が増加しないよう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153670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71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77</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038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77</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038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96520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40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3564</xdr:rowOff>
    </xdr:from>
    <xdr:to>
      <xdr:col>29</xdr:col>
      <xdr:colOff>127000</xdr:colOff>
      <xdr:row>17</xdr:row>
      <xdr:rowOff>23612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65839"/>
          <a:ext cx="647700" cy="2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14879</xdr:rowOff>
    </xdr:from>
    <xdr:to>
      <xdr:col>26</xdr:col>
      <xdr:colOff>50800</xdr:colOff>
      <xdr:row>17</xdr:row>
      <xdr:rowOff>23612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77154"/>
          <a:ext cx="698500" cy="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14879</xdr:rowOff>
    </xdr:from>
    <xdr:to>
      <xdr:col>22</xdr:col>
      <xdr:colOff>114300</xdr:colOff>
      <xdr:row>17</xdr:row>
      <xdr:rowOff>59319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77154"/>
          <a:ext cx="698500" cy="4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59319</xdr:rowOff>
    </xdr:from>
    <xdr:to>
      <xdr:col>18</xdr:col>
      <xdr:colOff>177800</xdr:colOff>
      <xdr:row>17</xdr:row>
      <xdr:rowOff>83665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21594"/>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124214</xdr:rowOff>
    </xdr:from>
    <xdr:to>
      <xdr:col>29</xdr:col>
      <xdr:colOff>177800</xdr:colOff>
      <xdr:row>17</xdr:row>
      <xdr:rowOff>54364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1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96291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8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144262</xdr:rowOff>
    </xdr:from>
    <xdr:to>
      <xdr:col>26</xdr:col>
      <xdr:colOff>101600</xdr:colOff>
      <xdr:row>17</xdr:row>
      <xdr:rowOff>74412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35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59189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21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135529</xdr:rowOff>
    </xdr:from>
    <xdr:to>
      <xdr:col>22</xdr:col>
      <xdr:colOff>165100</xdr:colOff>
      <xdr:row>17</xdr:row>
      <xdr:rowOff>65679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2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50456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8519</xdr:rowOff>
    </xdr:from>
    <xdr:to>
      <xdr:col>19</xdr:col>
      <xdr:colOff>38100</xdr:colOff>
      <xdr:row>17</xdr:row>
      <xdr:rowOff>110119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7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94896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5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32865</xdr:rowOff>
    </xdr:from>
    <xdr:to>
      <xdr:col>15</xdr:col>
      <xdr:colOff>101600</xdr:colOff>
      <xdr:row>17</xdr:row>
      <xdr:rowOff>134465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9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119242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8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234290</xdr:rowOff>
    </xdr:from>
    <xdr:to>
      <xdr:col>29</xdr:col>
      <xdr:colOff>127000</xdr:colOff>
      <xdr:row>35</xdr:row>
      <xdr:rowOff>236309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44640"/>
          <a:ext cx="647700" cy="2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234290</xdr:rowOff>
    </xdr:from>
    <xdr:to>
      <xdr:col>26</xdr:col>
      <xdr:colOff>50800</xdr:colOff>
      <xdr:row>35</xdr:row>
      <xdr:rowOff>281991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44640"/>
          <a:ext cx="698500" cy="4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279286</xdr:rowOff>
    </xdr:from>
    <xdr:to>
      <xdr:col>22</xdr:col>
      <xdr:colOff>114300</xdr:colOff>
      <xdr:row>35</xdr:row>
      <xdr:rowOff>281991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89636"/>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279286</xdr:rowOff>
    </xdr:from>
    <xdr:to>
      <xdr:col>18</xdr:col>
      <xdr:colOff>177800</xdr:colOff>
      <xdr:row>36</xdr:row>
      <xdr:rowOff>7138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89636"/>
          <a:ext cx="698500" cy="7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185509</xdr:rowOff>
    </xdr:from>
    <xdr:to>
      <xdr:col>29</xdr:col>
      <xdr:colOff>177800</xdr:colOff>
      <xdr:row>35</xdr:row>
      <xdr:rowOff>287109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157586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6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183490</xdr:rowOff>
    </xdr:from>
    <xdr:to>
      <xdr:col>26</xdr:col>
      <xdr:colOff>101600</xdr:colOff>
      <xdr:row>35</xdr:row>
      <xdr:rowOff>285090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9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269867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80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231191</xdr:rowOff>
    </xdr:from>
    <xdr:to>
      <xdr:col>22</xdr:col>
      <xdr:colOff>165100</xdr:colOff>
      <xdr:row>35</xdr:row>
      <xdr:rowOff>332791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41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317568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2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228486</xdr:rowOff>
    </xdr:from>
    <xdr:to>
      <xdr:col>19</xdr:col>
      <xdr:colOff>38100</xdr:colOff>
      <xdr:row>35</xdr:row>
      <xdr:rowOff>330086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38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314863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2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299238</xdr:rowOff>
    </xdr:from>
    <xdr:to>
      <xdr:col>15</xdr:col>
      <xdr:colOff>101600</xdr:colOff>
      <xdr:row>36</xdr:row>
      <xdr:rowOff>57938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0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42715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136,611
133,473
138.90
57,332,533
54,487,723
1,918,114
28,635,489
29,188,595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145941</xdr:rowOff>
    </xdr:from>
    <xdr:to>
      <xdr:col>24</xdr:col>
      <xdr:colOff>63500</xdr:colOff>
      <xdr:row>35</xdr:row>
      <xdr:rowOff>164640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46691"/>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164640</xdr:rowOff>
    </xdr:from>
    <xdr:to>
      <xdr:col>19</xdr:col>
      <xdr:colOff>177800</xdr:colOff>
      <xdr:row>35</xdr:row>
      <xdr:rowOff>169121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65390"/>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166149</xdr:rowOff>
    </xdr:from>
    <xdr:to>
      <xdr:col>15</xdr:col>
      <xdr:colOff>50800</xdr:colOff>
      <xdr:row>35</xdr:row>
      <xdr:rowOff>169121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6689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166149</xdr:rowOff>
    </xdr:from>
    <xdr:to>
      <xdr:col>10</xdr:col>
      <xdr:colOff>114300</xdr:colOff>
      <xdr:row>36</xdr:row>
      <xdr:rowOff>32852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66899"/>
          <a:ext cx="8890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95141</xdr:rowOff>
    </xdr:from>
    <xdr:to>
      <xdr:col>24</xdr:col>
      <xdr:colOff>114300</xdr:colOff>
      <xdr:row>36</xdr:row>
      <xdr:rowOff>25291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73568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113840</xdr:rowOff>
    </xdr:from>
    <xdr:to>
      <xdr:col>20</xdr:col>
      <xdr:colOff>38100</xdr:colOff>
      <xdr:row>36</xdr:row>
      <xdr:rowOff>43990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35117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0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118321</xdr:rowOff>
    </xdr:from>
    <xdr:to>
      <xdr:col>15</xdr:col>
      <xdr:colOff>101600</xdr:colOff>
      <xdr:row>36</xdr:row>
      <xdr:rowOff>48471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39598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115349</xdr:rowOff>
    </xdr:from>
    <xdr:to>
      <xdr:col>10</xdr:col>
      <xdr:colOff>165100</xdr:colOff>
      <xdr:row>36</xdr:row>
      <xdr:rowOff>45499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62026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153502</xdr:rowOff>
    </xdr:from>
    <xdr:to>
      <xdr:col>6</xdr:col>
      <xdr:colOff>38100</xdr:colOff>
      <xdr:row>36</xdr:row>
      <xdr:rowOff>83652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100179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16615</xdr:rowOff>
    </xdr:from>
    <xdr:to>
      <xdr:col>24</xdr:col>
      <xdr:colOff>63500</xdr:colOff>
      <xdr:row>57</xdr:row>
      <xdr:rowOff>17154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89265"/>
          <a:ext cx="8382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17154</xdr:rowOff>
    </xdr:from>
    <xdr:to>
      <xdr:col>19</xdr:col>
      <xdr:colOff>177800</xdr:colOff>
      <xdr:row>57</xdr:row>
      <xdr:rowOff>92347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9804"/>
          <a:ext cx="889000" cy="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63984</xdr:rowOff>
    </xdr:from>
    <xdr:to>
      <xdr:col>15</xdr:col>
      <xdr:colOff>50800</xdr:colOff>
      <xdr:row>57</xdr:row>
      <xdr:rowOff>92347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36634"/>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63984</xdr:rowOff>
    </xdr:from>
    <xdr:to>
      <xdr:col>10</xdr:col>
      <xdr:colOff>114300</xdr:colOff>
      <xdr:row>57</xdr:row>
      <xdr:rowOff>129984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6634"/>
          <a:ext cx="889000" cy="6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137265</xdr:rowOff>
    </xdr:from>
    <xdr:to>
      <xdr:col>24</xdr:col>
      <xdr:colOff>114300</xdr:colOff>
      <xdr:row>57</xdr:row>
      <xdr:rowOff>67415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160142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137804</xdr:rowOff>
    </xdr:from>
    <xdr:to>
      <xdr:col>20</xdr:col>
      <xdr:colOff>38100</xdr:colOff>
      <xdr:row>57</xdr:row>
      <xdr:rowOff>67954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59081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41547</xdr:rowOff>
    </xdr:from>
    <xdr:to>
      <xdr:col>15</xdr:col>
      <xdr:colOff>101600</xdr:colOff>
      <xdr:row>57</xdr:row>
      <xdr:rowOff>143147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134274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0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13184</xdr:rowOff>
    </xdr:from>
    <xdr:to>
      <xdr:col>10</xdr:col>
      <xdr:colOff>165100</xdr:colOff>
      <xdr:row>57</xdr:row>
      <xdr:rowOff>114784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131311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79184</xdr:rowOff>
    </xdr:from>
    <xdr:to>
      <xdr:col>6</xdr:col>
      <xdr:colOff>38100</xdr:colOff>
      <xdr:row>58</xdr:row>
      <xdr:rowOff>9334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135013</xdr:rowOff>
    </xdr:from>
    <xdr:to>
      <xdr:col>24</xdr:col>
      <xdr:colOff>63500</xdr:colOff>
      <xdr:row>76</xdr:row>
      <xdr:rowOff>137071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65213"/>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137071</xdr:rowOff>
    </xdr:from>
    <xdr:to>
      <xdr:col>19</xdr:col>
      <xdr:colOff>177800</xdr:colOff>
      <xdr:row>76</xdr:row>
      <xdr:rowOff>155759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67271"/>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155759</xdr:rowOff>
    </xdr:from>
    <xdr:to>
      <xdr:col>15</xdr:col>
      <xdr:colOff>50800</xdr:colOff>
      <xdr:row>77</xdr:row>
      <xdr:rowOff>9970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85959"/>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9970</xdr:rowOff>
    </xdr:from>
    <xdr:to>
      <xdr:col>10</xdr:col>
      <xdr:colOff>114300</xdr:colOff>
      <xdr:row>77</xdr:row>
      <xdr:rowOff>21685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11620"/>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84213</xdr:rowOff>
    </xdr:from>
    <xdr:to>
      <xdr:col>24</xdr:col>
      <xdr:colOff>114300</xdr:colOff>
      <xdr:row>77</xdr:row>
      <xdr:rowOff>14363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62640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86271</xdr:rowOff>
    </xdr:from>
    <xdr:to>
      <xdr:col>20</xdr:col>
      <xdr:colOff>38100</xdr:colOff>
      <xdr:row>77</xdr:row>
      <xdr:rowOff>16421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32948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9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104959</xdr:rowOff>
    </xdr:from>
    <xdr:to>
      <xdr:col>15</xdr:col>
      <xdr:colOff>101600</xdr:colOff>
      <xdr:row>77</xdr:row>
      <xdr:rowOff>35109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26236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130620</xdr:rowOff>
    </xdr:from>
    <xdr:to>
      <xdr:col>10</xdr:col>
      <xdr:colOff>165100</xdr:colOff>
      <xdr:row>77</xdr:row>
      <xdr:rowOff>60770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51897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5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142335</xdr:rowOff>
    </xdr:from>
    <xdr:to>
      <xdr:col>6</xdr:col>
      <xdr:colOff>38100</xdr:colOff>
      <xdr:row>77</xdr:row>
      <xdr:rowOff>72485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63612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34606</xdr:rowOff>
    </xdr:from>
    <xdr:to>
      <xdr:col>24</xdr:col>
      <xdr:colOff>63500</xdr:colOff>
      <xdr:row>96</xdr:row>
      <xdr:rowOff>106987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93806"/>
          <a:ext cx="838200" cy="7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5108</xdr:rowOff>
    </xdr:from>
    <xdr:to>
      <xdr:col>19</xdr:col>
      <xdr:colOff>177800</xdr:colOff>
      <xdr:row>96</xdr:row>
      <xdr:rowOff>106987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64308"/>
          <a:ext cx="8890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5108</xdr:rowOff>
    </xdr:from>
    <xdr:to>
      <xdr:col>15</xdr:col>
      <xdr:colOff>50800</xdr:colOff>
      <xdr:row>97</xdr:row>
      <xdr:rowOff>69726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64308"/>
          <a:ext cx="889000" cy="2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69726</xdr:rowOff>
    </xdr:from>
    <xdr:to>
      <xdr:col>10</xdr:col>
      <xdr:colOff>114300</xdr:colOff>
      <xdr:row>97</xdr:row>
      <xdr:rowOff>116923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00376"/>
          <a:ext cx="889000" cy="4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155256</xdr:rowOff>
    </xdr:from>
    <xdr:to>
      <xdr:col>24</xdr:col>
      <xdr:colOff>114300</xdr:colOff>
      <xdr:row>96</xdr:row>
      <xdr:rowOff>85406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133683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2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56187</xdr:rowOff>
    </xdr:from>
    <xdr:to>
      <xdr:col>20</xdr:col>
      <xdr:colOff>38100</xdr:colOff>
      <xdr:row>96</xdr:row>
      <xdr:rowOff>157787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148914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0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125758</xdr:rowOff>
    </xdr:from>
    <xdr:to>
      <xdr:col>15</xdr:col>
      <xdr:colOff>101600</xdr:colOff>
      <xdr:row>96</xdr:row>
      <xdr:rowOff>55908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47035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0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18926</xdr:rowOff>
    </xdr:from>
    <xdr:to>
      <xdr:col>10</xdr:col>
      <xdr:colOff>165100</xdr:colOff>
      <xdr:row>97</xdr:row>
      <xdr:rowOff>120526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111653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66123</xdr:rowOff>
    </xdr:from>
    <xdr:to>
      <xdr:col>6</xdr:col>
      <xdr:colOff>38100</xdr:colOff>
      <xdr:row>97</xdr:row>
      <xdr:rowOff>167723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158850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48608</xdr:rowOff>
    </xdr:from>
    <xdr:to>
      <xdr:col>55</xdr:col>
      <xdr:colOff>0</xdr:colOff>
      <xdr:row>37</xdr:row>
      <xdr:rowOff>49283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92258"/>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49283</xdr:rowOff>
    </xdr:from>
    <xdr:to>
      <xdr:col>50</xdr:col>
      <xdr:colOff>114300</xdr:colOff>
      <xdr:row>37</xdr:row>
      <xdr:rowOff>99956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9293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138132</xdr:rowOff>
    </xdr:from>
    <xdr:to>
      <xdr:col>45</xdr:col>
      <xdr:colOff>177800</xdr:colOff>
      <xdr:row>37</xdr:row>
      <xdr:rowOff>99956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81632"/>
          <a:ext cx="889000" cy="11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138132</xdr:rowOff>
    </xdr:from>
    <xdr:to>
      <xdr:col>41</xdr:col>
      <xdr:colOff>50800</xdr:colOff>
      <xdr:row>38</xdr:row>
      <xdr:rowOff>69738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81632"/>
          <a:ext cx="889000" cy="13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169258</xdr:rowOff>
    </xdr:from>
    <xdr:to>
      <xdr:col>55</xdr:col>
      <xdr:colOff>50800</xdr:colOff>
      <xdr:row>37</xdr:row>
      <xdr:rowOff>99408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147685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1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169933</xdr:rowOff>
    </xdr:from>
    <xdr:to>
      <xdr:col>50</xdr:col>
      <xdr:colOff>165100</xdr:colOff>
      <xdr:row>37</xdr:row>
      <xdr:rowOff>100083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91210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49156</xdr:rowOff>
    </xdr:from>
    <xdr:to>
      <xdr:col>46</xdr:col>
      <xdr:colOff>38100</xdr:colOff>
      <xdr:row>37</xdr:row>
      <xdr:rowOff>150756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141883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87332</xdr:rowOff>
    </xdr:from>
    <xdr:to>
      <xdr:col>41</xdr:col>
      <xdr:colOff>101600</xdr:colOff>
      <xdr:row>31</xdr:row>
      <xdr:rowOff>17482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8609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2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18938</xdr:rowOff>
    </xdr:from>
    <xdr:to>
      <xdr:col>36</xdr:col>
      <xdr:colOff>165100</xdr:colOff>
      <xdr:row>38</xdr:row>
      <xdr:rowOff>120538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3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111665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62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33845</xdr:rowOff>
    </xdr:from>
    <xdr:to>
      <xdr:col>55</xdr:col>
      <xdr:colOff>0</xdr:colOff>
      <xdr:row>56</xdr:row>
      <xdr:rowOff>157924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63595"/>
          <a:ext cx="838200" cy="2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33845</xdr:rowOff>
    </xdr:from>
    <xdr:to>
      <xdr:col>50</xdr:col>
      <xdr:colOff>114300</xdr:colOff>
      <xdr:row>57</xdr:row>
      <xdr:rowOff>24587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63595"/>
          <a:ext cx="889000" cy="3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104267</xdr:rowOff>
    </xdr:from>
    <xdr:to>
      <xdr:col>45</xdr:col>
      <xdr:colOff>177800</xdr:colOff>
      <xdr:row>57</xdr:row>
      <xdr:rowOff>24587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05467"/>
          <a:ext cx="889000" cy="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155143</xdr:rowOff>
    </xdr:from>
    <xdr:to>
      <xdr:col>41</xdr:col>
      <xdr:colOff>50800</xdr:colOff>
      <xdr:row>56</xdr:row>
      <xdr:rowOff>104267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84893"/>
          <a:ext cx="889000" cy="1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107124</xdr:rowOff>
    </xdr:from>
    <xdr:to>
      <xdr:col>55</xdr:col>
      <xdr:colOff>50800</xdr:colOff>
      <xdr:row>57</xdr:row>
      <xdr:rowOff>37274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85551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154495</xdr:rowOff>
    </xdr:from>
    <xdr:to>
      <xdr:col>50</xdr:col>
      <xdr:colOff>165100</xdr:colOff>
      <xdr:row>55</xdr:row>
      <xdr:rowOff>84645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101172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8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145237</xdr:rowOff>
    </xdr:from>
    <xdr:to>
      <xdr:col>46</xdr:col>
      <xdr:colOff>38100</xdr:colOff>
      <xdr:row>57</xdr:row>
      <xdr:rowOff>75387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66514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53467</xdr:rowOff>
    </xdr:from>
    <xdr:to>
      <xdr:col>41</xdr:col>
      <xdr:colOff>101600</xdr:colOff>
      <xdr:row>56</xdr:row>
      <xdr:rowOff>155067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146194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104343</xdr:rowOff>
    </xdr:from>
    <xdr:to>
      <xdr:col>36</xdr:col>
      <xdr:colOff>165100</xdr:colOff>
      <xdr:row>56</xdr:row>
      <xdr:rowOff>34493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51020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3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14610</xdr:rowOff>
    </xdr:from>
    <xdr:to>
      <xdr:col>55</xdr:col>
      <xdr:colOff>0</xdr:colOff>
      <xdr:row>77</xdr:row>
      <xdr:rowOff>129665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701910"/>
          <a:ext cx="838200" cy="62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14610</xdr:rowOff>
    </xdr:from>
    <xdr:to>
      <xdr:col>50</xdr:col>
      <xdr:colOff>114300</xdr:colOff>
      <xdr:row>77</xdr:row>
      <xdr:rowOff>151609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701910"/>
          <a:ext cx="889000" cy="65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96861</xdr:rowOff>
    </xdr:from>
    <xdr:to>
      <xdr:col>45</xdr:col>
      <xdr:colOff>177800</xdr:colOff>
      <xdr:row>77</xdr:row>
      <xdr:rowOff>151609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98511"/>
          <a:ext cx="889000" cy="5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96861</xdr:rowOff>
    </xdr:from>
    <xdr:to>
      <xdr:col>41</xdr:col>
      <xdr:colOff>50800</xdr:colOff>
      <xdr:row>77</xdr:row>
      <xdr:rowOff>150696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98511"/>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78865</xdr:rowOff>
    </xdr:from>
    <xdr:to>
      <xdr:col>55</xdr:col>
      <xdr:colOff>50800</xdr:colOff>
      <xdr:row>78</xdr:row>
      <xdr:rowOff>9015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57292</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5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135260</xdr:rowOff>
    </xdr:from>
    <xdr:to>
      <xdr:col>50</xdr:col>
      <xdr:colOff>165100</xdr:colOff>
      <xdr:row>74</xdr:row>
      <xdr:rowOff>65410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6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81937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42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100809</xdr:rowOff>
    </xdr:from>
    <xdr:to>
      <xdr:col>46</xdr:col>
      <xdr:colOff>38100</xdr:colOff>
      <xdr:row>78</xdr:row>
      <xdr:rowOff>30959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22086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39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46061</xdr:rowOff>
    </xdr:from>
    <xdr:to>
      <xdr:col>41</xdr:col>
      <xdr:colOff>101600</xdr:colOff>
      <xdr:row>77</xdr:row>
      <xdr:rowOff>147661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138788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34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99896</xdr:rowOff>
    </xdr:from>
    <xdr:to>
      <xdr:col>36</xdr:col>
      <xdr:colOff>165100</xdr:colOff>
      <xdr:row>78</xdr:row>
      <xdr:rowOff>30046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21173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39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105277</xdr:rowOff>
    </xdr:from>
    <xdr:to>
      <xdr:col>55</xdr:col>
      <xdr:colOff>0</xdr:colOff>
      <xdr:row>98</xdr:row>
      <xdr:rowOff>53194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35927"/>
          <a:ext cx="838200" cy="1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53194</xdr:rowOff>
    </xdr:from>
    <xdr:to>
      <xdr:col>50</xdr:col>
      <xdr:colOff>114300</xdr:colOff>
      <xdr:row>98</xdr:row>
      <xdr:rowOff>66833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55294"/>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148616</xdr:rowOff>
    </xdr:from>
    <xdr:to>
      <xdr:col>45</xdr:col>
      <xdr:colOff>177800</xdr:colOff>
      <xdr:row>98</xdr:row>
      <xdr:rowOff>66833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79266"/>
          <a:ext cx="889000" cy="8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88646</xdr:rowOff>
    </xdr:from>
    <xdr:to>
      <xdr:col>41</xdr:col>
      <xdr:colOff>50800</xdr:colOff>
      <xdr:row>97</xdr:row>
      <xdr:rowOff>148616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47846"/>
          <a:ext cx="889000" cy="2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54477</xdr:rowOff>
    </xdr:from>
    <xdr:to>
      <xdr:col>55</xdr:col>
      <xdr:colOff>50800</xdr:colOff>
      <xdr:row>97</xdr:row>
      <xdr:rowOff>156077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32904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2394</xdr:rowOff>
    </xdr:from>
    <xdr:to>
      <xdr:col>50</xdr:col>
      <xdr:colOff>165100</xdr:colOff>
      <xdr:row>98</xdr:row>
      <xdr:rowOff>103994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0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95121</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89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16033</xdr:rowOff>
    </xdr:from>
    <xdr:to>
      <xdr:col>46</xdr:col>
      <xdr:colOff>38100</xdr:colOff>
      <xdr:row>98</xdr:row>
      <xdr:rowOff>117633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108760</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1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97816</xdr:rowOff>
    </xdr:from>
    <xdr:to>
      <xdr:col>41</xdr:col>
      <xdr:colOff>101600</xdr:colOff>
      <xdr:row>98</xdr:row>
      <xdr:rowOff>27966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37846</xdr:rowOff>
    </xdr:from>
    <xdr:to>
      <xdr:col>36</xdr:col>
      <xdr:colOff>165100</xdr:colOff>
      <xdr:row>96</xdr:row>
      <xdr:rowOff>139446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155973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66112</xdr:rowOff>
    </xdr:from>
    <xdr:to>
      <xdr:col>85</xdr:col>
      <xdr:colOff>127000</xdr:colOff>
      <xdr:row>39</xdr:row>
      <xdr:rowOff>81570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52662"/>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122174</xdr:rowOff>
    </xdr:from>
    <xdr:to>
      <xdr:col>81</xdr:col>
      <xdr:colOff>50800</xdr:colOff>
      <xdr:row>39</xdr:row>
      <xdr:rowOff>81570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37274"/>
          <a:ext cx="889000" cy="1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120976</xdr:rowOff>
    </xdr:from>
    <xdr:to>
      <xdr:col>76</xdr:col>
      <xdr:colOff>114300</xdr:colOff>
      <xdr:row>38</xdr:row>
      <xdr:rowOff>122174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36076"/>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64170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75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51635</xdr:rowOff>
    </xdr:from>
    <xdr:to>
      <xdr:col>71</xdr:col>
      <xdr:colOff>177800</xdr:colOff>
      <xdr:row>38</xdr:row>
      <xdr:rowOff>120976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566735"/>
          <a:ext cx="889000" cy="6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28029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15312</xdr:rowOff>
    </xdr:from>
    <xdr:to>
      <xdr:col>85</xdr:col>
      <xdr:colOff>177800</xdr:colOff>
      <xdr:row>39</xdr:row>
      <xdr:rowOff>116912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114679</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2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30770</xdr:rowOff>
    </xdr:from>
    <xdr:to>
      <xdr:col>81</xdr:col>
      <xdr:colOff>101600</xdr:colOff>
      <xdr:row>39</xdr:row>
      <xdr:rowOff>132370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123497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81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71374</xdr:rowOff>
    </xdr:from>
    <xdr:to>
      <xdr:col>76</xdr:col>
      <xdr:colOff>165100</xdr:colOff>
      <xdr:row>39</xdr:row>
      <xdr:rowOff>1524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18051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70176</xdr:rowOff>
    </xdr:from>
    <xdr:to>
      <xdr:col>72</xdr:col>
      <xdr:colOff>38100</xdr:colOff>
      <xdr:row>39</xdr:row>
      <xdr:rowOff>326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8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16854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36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xdr:rowOff>
    </xdr:from>
    <xdr:to>
      <xdr:col>67</xdr:col>
      <xdr:colOff>101600</xdr:colOff>
      <xdr:row>38</xdr:row>
      <xdr:rowOff>102435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1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118961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2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70720</xdr:rowOff>
    </xdr:from>
    <xdr:to>
      <xdr:col>85</xdr:col>
      <xdr:colOff>127000</xdr:colOff>
      <xdr:row>76</xdr:row>
      <xdr:rowOff>80341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00920"/>
          <a:ext cx="8382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74492</xdr:rowOff>
    </xdr:from>
    <xdr:to>
      <xdr:col>81</xdr:col>
      <xdr:colOff>50800</xdr:colOff>
      <xdr:row>76</xdr:row>
      <xdr:rowOff>80341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104692"/>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74492</xdr:rowOff>
    </xdr:from>
    <xdr:to>
      <xdr:col>76</xdr:col>
      <xdr:colOff>114300</xdr:colOff>
      <xdr:row>76</xdr:row>
      <xdr:rowOff>93580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04692"/>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93580</xdr:rowOff>
    </xdr:from>
    <xdr:to>
      <xdr:col>71</xdr:col>
      <xdr:colOff>177800</xdr:colOff>
      <xdr:row>76</xdr:row>
      <xdr:rowOff>120650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23780"/>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19920</xdr:rowOff>
    </xdr:from>
    <xdr:to>
      <xdr:col>85</xdr:col>
      <xdr:colOff>177800</xdr:colOff>
      <xdr:row>76</xdr:row>
      <xdr:rowOff>121520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169797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29541</xdr:rowOff>
    </xdr:from>
    <xdr:to>
      <xdr:col>81</xdr:col>
      <xdr:colOff>101600</xdr:colOff>
      <xdr:row>76</xdr:row>
      <xdr:rowOff>131141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122268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23692</xdr:rowOff>
    </xdr:from>
    <xdr:to>
      <xdr:col>76</xdr:col>
      <xdr:colOff>165100</xdr:colOff>
      <xdr:row>76</xdr:row>
      <xdr:rowOff>125292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116419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42780</xdr:rowOff>
    </xdr:from>
    <xdr:to>
      <xdr:col>72</xdr:col>
      <xdr:colOff>38100</xdr:colOff>
      <xdr:row>76</xdr:row>
      <xdr:rowOff>144380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135507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69850</xdr:rowOff>
    </xdr:from>
    <xdr:to>
      <xdr:col>67</xdr:col>
      <xdr:colOff>101600</xdr:colOff>
      <xdr:row>77</xdr:row>
      <xdr:rowOff>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162577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55468</xdr:rowOff>
    </xdr:from>
    <xdr:to>
      <xdr:col>85</xdr:col>
      <xdr:colOff>127000</xdr:colOff>
      <xdr:row>99</xdr:row>
      <xdr:rowOff>32212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57568"/>
          <a:ext cx="838200" cy="1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32212</xdr:rowOff>
    </xdr:from>
    <xdr:to>
      <xdr:col>81</xdr:col>
      <xdr:colOff>50800</xdr:colOff>
      <xdr:row>99</xdr:row>
      <xdr:rowOff>33173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7005762"/>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30170</xdr:rowOff>
    </xdr:from>
    <xdr:to>
      <xdr:col>76</xdr:col>
      <xdr:colOff>114300</xdr:colOff>
      <xdr:row>99</xdr:row>
      <xdr:rowOff>33173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7003720"/>
          <a:ext cx="8890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17208</xdr:rowOff>
    </xdr:from>
    <xdr:to>
      <xdr:col>71</xdr:col>
      <xdr:colOff>177800</xdr:colOff>
      <xdr:row>99</xdr:row>
      <xdr:rowOff>30170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90758"/>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4668</xdr:rowOff>
    </xdr:from>
    <xdr:to>
      <xdr:col>85</xdr:col>
      <xdr:colOff>177800</xdr:colOff>
      <xdr:row>98</xdr:row>
      <xdr:rowOff>106268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154545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152862</xdr:rowOff>
    </xdr:from>
    <xdr:to>
      <xdr:col>81</xdr:col>
      <xdr:colOff>101600</xdr:colOff>
      <xdr:row>99</xdr:row>
      <xdr:rowOff>83012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5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74139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4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153823</xdr:rowOff>
    </xdr:from>
    <xdr:to>
      <xdr:col>76</xdr:col>
      <xdr:colOff>165100</xdr:colOff>
      <xdr:row>99</xdr:row>
      <xdr:rowOff>83973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75100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4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150820</xdr:rowOff>
    </xdr:from>
    <xdr:to>
      <xdr:col>72</xdr:col>
      <xdr:colOff>38100</xdr:colOff>
      <xdr:row>99</xdr:row>
      <xdr:rowOff>80970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72097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137858</xdr:rowOff>
    </xdr:from>
    <xdr:to>
      <xdr:col>67</xdr:col>
      <xdr:colOff>101600</xdr:colOff>
      <xdr:row>99</xdr:row>
      <xdr:rowOff>68008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59135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3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18542</xdr:rowOff>
    </xdr:from>
    <xdr:to>
      <xdr:col>116</xdr:col>
      <xdr:colOff>63500</xdr:colOff>
      <xdr:row>39</xdr:row>
      <xdr:rowOff>56097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70509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130719</xdr:rowOff>
    </xdr:from>
    <xdr:to>
      <xdr:col>111</xdr:col>
      <xdr:colOff>177800</xdr:colOff>
      <xdr:row>39</xdr:row>
      <xdr:rowOff>56097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45819"/>
          <a:ext cx="889000" cy="9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158804</xdr:rowOff>
    </xdr:from>
    <xdr:to>
      <xdr:col>107</xdr:col>
      <xdr:colOff>50800</xdr:colOff>
      <xdr:row>38</xdr:row>
      <xdr:rowOff>130719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02454"/>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158804</xdr:rowOff>
    </xdr:from>
    <xdr:to>
      <xdr:col>102</xdr:col>
      <xdr:colOff>114300</xdr:colOff>
      <xdr:row>39</xdr:row>
      <xdr:rowOff>64426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02454"/>
          <a:ext cx="889000" cy="24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139192</xdr:rowOff>
    </xdr:from>
    <xdr:to>
      <xdr:col>116</xdr:col>
      <xdr:colOff>114300</xdr:colOff>
      <xdr:row>39</xdr:row>
      <xdr:rowOff>69342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54119</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5297</xdr:rowOff>
    </xdr:from>
    <xdr:to>
      <xdr:col>112</xdr:col>
      <xdr:colOff>38100</xdr:colOff>
      <xdr:row>39</xdr:row>
      <xdr:rowOff>106897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98024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79919</xdr:rowOff>
    </xdr:from>
    <xdr:to>
      <xdr:col>107</xdr:col>
      <xdr:colOff>101600</xdr:colOff>
      <xdr:row>39</xdr:row>
      <xdr:rowOff>10069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9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1196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8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108004</xdr:rowOff>
    </xdr:from>
    <xdr:to>
      <xdr:col>102</xdr:col>
      <xdr:colOff>165100</xdr:colOff>
      <xdr:row>38</xdr:row>
      <xdr:rowOff>38154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54681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2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13626</xdr:rowOff>
    </xdr:from>
    <xdr:to>
      <xdr:col>98</xdr:col>
      <xdr:colOff>38100</xdr:colOff>
      <xdr:row>39</xdr:row>
      <xdr:rowOff>115226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106353</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9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12770</xdr:rowOff>
    </xdr:from>
    <xdr:to>
      <xdr:col>116</xdr:col>
      <xdr:colOff>63500</xdr:colOff>
      <xdr:row>59</xdr:row>
      <xdr:rowOff>12846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28320"/>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12770</xdr:rowOff>
    </xdr:from>
    <xdr:to>
      <xdr:col>111</xdr:col>
      <xdr:colOff>177800</xdr:colOff>
      <xdr:row>59</xdr:row>
      <xdr:rowOff>13151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2832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13151</xdr:rowOff>
    </xdr:from>
    <xdr:to>
      <xdr:col>107</xdr:col>
      <xdr:colOff>50800</xdr:colOff>
      <xdr:row>59</xdr:row>
      <xdr:rowOff>13151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28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13056</xdr:rowOff>
    </xdr:from>
    <xdr:to>
      <xdr:col>102</xdr:col>
      <xdr:colOff>114300</xdr:colOff>
      <xdr:row>59</xdr:row>
      <xdr:rowOff>13151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2860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133496</xdr:rowOff>
    </xdr:from>
    <xdr:to>
      <xdr:col>116</xdr:col>
      <xdr:colOff>114300</xdr:colOff>
      <xdr:row>59</xdr:row>
      <xdr:rowOff>63646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133420</xdr:rowOff>
    </xdr:from>
    <xdr:to>
      <xdr:col>112</xdr:col>
      <xdr:colOff>38100</xdr:colOff>
      <xdr:row>59</xdr:row>
      <xdr:rowOff>63570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54697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133801</xdr:rowOff>
    </xdr:from>
    <xdr:to>
      <xdr:col>107</xdr:col>
      <xdr:colOff>101600</xdr:colOff>
      <xdr:row>59</xdr:row>
      <xdr:rowOff>63951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55078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133801</xdr:rowOff>
    </xdr:from>
    <xdr:to>
      <xdr:col>102</xdr:col>
      <xdr:colOff>165100</xdr:colOff>
      <xdr:row>59</xdr:row>
      <xdr:rowOff>63951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55078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133706</xdr:rowOff>
    </xdr:from>
    <xdr:to>
      <xdr:col>98</xdr:col>
      <xdr:colOff>38100</xdr:colOff>
      <xdr:row>59</xdr:row>
      <xdr:rowOff>63856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54983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143396</xdr:rowOff>
    </xdr:from>
    <xdr:to>
      <xdr:col>116</xdr:col>
      <xdr:colOff>63500</xdr:colOff>
      <xdr:row>77</xdr:row>
      <xdr:rowOff>7113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73596"/>
          <a:ext cx="8382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7113</xdr:rowOff>
    </xdr:from>
    <xdr:to>
      <xdr:col>111</xdr:col>
      <xdr:colOff>177800</xdr:colOff>
      <xdr:row>77</xdr:row>
      <xdr:rowOff>11875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08763"/>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11875</xdr:rowOff>
    </xdr:from>
    <xdr:to>
      <xdr:col>107</xdr:col>
      <xdr:colOff>50800</xdr:colOff>
      <xdr:row>77</xdr:row>
      <xdr:rowOff>38506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13525"/>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65634</xdr:rowOff>
    </xdr:from>
    <xdr:to>
      <xdr:col>102</xdr:col>
      <xdr:colOff>114300</xdr:colOff>
      <xdr:row>77</xdr:row>
      <xdr:rowOff>38506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924384"/>
          <a:ext cx="889000" cy="3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92596</xdr:rowOff>
    </xdr:from>
    <xdr:to>
      <xdr:col>116</xdr:col>
      <xdr:colOff>114300</xdr:colOff>
      <xdr:row>77</xdr:row>
      <xdr:rowOff>22746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71023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0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127763</xdr:rowOff>
    </xdr:from>
    <xdr:to>
      <xdr:col>112</xdr:col>
      <xdr:colOff>38100</xdr:colOff>
      <xdr:row>77</xdr:row>
      <xdr:rowOff>57913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49040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132525</xdr:rowOff>
    </xdr:from>
    <xdr:to>
      <xdr:col>107</xdr:col>
      <xdr:colOff>101600</xdr:colOff>
      <xdr:row>77</xdr:row>
      <xdr:rowOff>62675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53802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159156</xdr:rowOff>
    </xdr:from>
    <xdr:to>
      <xdr:col>102</xdr:col>
      <xdr:colOff>165100</xdr:colOff>
      <xdr:row>77</xdr:row>
      <xdr:rowOff>89306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80433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14834</xdr:rowOff>
    </xdr:from>
    <xdr:to>
      <xdr:col>98</xdr:col>
      <xdr:colOff>38100</xdr:colOff>
      <xdr:row>75</xdr:row>
      <xdr:rowOff>116434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107561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〇扶助費</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決算における人口一人当たりのコストは１１８，７９２円で類似団体内平均値を下回ったものの、前年度と比較して増加した。これは、電力・ガス・食料品等価格高騰及び物価高騰の影響があった市民や事業者等に対する支援として、緊急支援があったことなどが要因である。依然として、子育て支援や介護に係る社会保障費は増加傾向にあるため、市全体として事務の効率化を図り、経常的経費の削減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〇普通建設事業費</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決算における人口一人当たりのコストは３１，５６５円で類似団体内平均値を下回り、前年度と比較して減少した。これは令和４年１２月に近隣３市と共同整備した火葬場「きみさらず聖苑」の建設に関する費用の減が要因である。今後についても、公共施設やインフラの老朽化に伴う更新整備などに費用を要することが見込まれているため、公共施設等総合管理計画や公共施設再配置計画に基づいて公共施設などの総保有量の削減や、より効率的な維持更新手法への転換などに取り組み、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136,611
133,473
138.90
57,332,533
54,487,723
1,918,114
28,635,489
29,188,595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146558</xdr:rowOff>
    </xdr:from>
    <xdr:to>
      <xdr:col>24</xdr:col>
      <xdr:colOff>63500</xdr:colOff>
      <xdr:row>36</xdr:row>
      <xdr:rowOff>20828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73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20828</xdr:rowOff>
    </xdr:from>
    <xdr:to>
      <xdr:col>19</xdr:col>
      <xdr:colOff>177800</xdr:colOff>
      <xdr:row>36</xdr:row>
      <xdr:rowOff>33020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302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10160</xdr:rowOff>
    </xdr:from>
    <xdr:to>
      <xdr:col>15</xdr:col>
      <xdr:colOff>50800</xdr:colOff>
      <xdr:row>36</xdr:row>
      <xdr:rowOff>33020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2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147320</xdr:rowOff>
    </xdr:from>
    <xdr:to>
      <xdr:col>10</xdr:col>
      <xdr:colOff>114300</xdr:colOff>
      <xdr:row>36</xdr:row>
      <xdr:rowOff>10160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8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95758</xdr:rowOff>
    </xdr:from>
    <xdr:to>
      <xdr:col>24</xdr:col>
      <xdr:colOff>114300</xdr:colOff>
      <xdr:row>36</xdr:row>
      <xdr:rowOff>25908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74185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141478</xdr:rowOff>
    </xdr:from>
    <xdr:to>
      <xdr:col>20</xdr:col>
      <xdr:colOff>38100</xdr:colOff>
      <xdr:row>36</xdr:row>
      <xdr:rowOff>71628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62755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153670</xdr:rowOff>
    </xdr:from>
    <xdr:to>
      <xdr:col>15</xdr:col>
      <xdr:colOff>101600</xdr:colOff>
      <xdr:row>36</xdr:row>
      <xdr:rowOff>83820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130810</xdr:rowOff>
    </xdr:from>
    <xdr:to>
      <xdr:col>10</xdr:col>
      <xdr:colOff>165100</xdr:colOff>
      <xdr:row>36</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52087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96520</xdr:rowOff>
    </xdr:from>
    <xdr:to>
      <xdr:col>6</xdr:col>
      <xdr:colOff>38100</xdr:colOff>
      <xdr:row>36</xdr:row>
      <xdr:rowOff>26670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17797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49682</xdr:rowOff>
    </xdr:from>
    <xdr:to>
      <xdr:col>24</xdr:col>
      <xdr:colOff>63500</xdr:colOff>
      <xdr:row>57</xdr:row>
      <xdr:rowOff>134561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22332"/>
          <a:ext cx="838200" cy="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134561</xdr:rowOff>
    </xdr:from>
    <xdr:to>
      <xdr:col>19</xdr:col>
      <xdr:colOff>177800</xdr:colOff>
      <xdr:row>57</xdr:row>
      <xdr:rowOff>137744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07211"/>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32889</xdr:rowOff>
    </xdr:from>
    <xdr:to>
      <xdr:col>15</xdr:col>
      <xdr:colOff>50800</xdr:colOff>
      <xdr:row>57</xdr:row>
      <xdr:rowOff>137744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62639"/>
          <a:ext cx="889000" cy="4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32889</xdr:rowOff>
    </xdr:from>
    <xdr:to>
      <xdr:col>10</xdr:col>
      <xdr:colOff>114300</xdr:colOff>
      <xdr:row>57</xdr:row>
      <xdr:rowOff>140326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62639"/>
          <a:ext cx="889000" cy="4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170332</xdr:rowOff>
    </xdr:from>
    <xdr:to>
      <xdr:col>24</xdr:col>
      <xdr:colOff>114300</xdr:colOff>
      <xdr:row>57</xdr:row>
      <xdr:rowOff>100482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83761</xdr:rowOff>
    </xdr:from>
    <xdr:to>
      <xdr:col>20</xdr:col>
      <xdr:colOff>38100</xdr:colOff>
      <xdr:row>58</xdr:row>
      <xdr:rowOff>13911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86944</xdr:rowOff>
    </xdr:from>
    <xdr:to>
      <xdr:col>15</xdr:col>
      <xdr:colOff>101600</xdr:colOff>
      <xdr:row>58</xdr:row>
      <xdr:rowOff>17094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8221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153539</xdr:rowOff>
    </xdr:from>
    <xdr:to>
      <xdr:col>10</xdr:col>
      <xdr:colOff>165100</xdr:colOff>
      <xdr:row>55</xdr:row>
      <xdr:rowOff>83689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74816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0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89526</xdr:rowOff>
    </xdr:from>
    <xdr:to>
      <xdr:col>6</xdr:col>
      <xdr:colOff>38100</xdr:colOff>
      <xdr:row>58</xdr:row>
      <xdr:rowOff>19676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14326</xdr:rowOff>
    </xdr:from>
    <xdr:to>
      <xdr:col>24</xdr:col>
      <xdr:colOff>63500</xdr:colOff>
      <xdr:row>77</xdr:row>
      <xdr:rowOff>58803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15976"/>
          <a:ext cx="838200" cy="4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23237</xdr:rowOff>
    </xdr:from>
    <xdr:to>
      <xdr:col>19</xdr:col>
      <xdr:colOff>177800</xdr:colOff>
      <xdr:row>77</xdr:row>
      <xdr:rowOff>58803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24887"/>
          <a:ext cx="889000" cy="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23237</xdr:rowOff>
    </xdr:from>
    <xdr:to>
      <xdr:col>15</xdr:col>
      <xdr:colOff>50800</xdr:colOff>
      <xdr:row>77</xdr:row>
      <xdr:rowOff>123740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24887"/>
          <a:ext cx="889000" cy="10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123740</xdr:rowOff>
    </xdr:from>
    <xdr:to>
      <xdr:col>10</xdr:col>
      <xdr:colOff>114300</xdr:colOff>
      <xdr:row>78</xdr:row>
      <xdr:rowOff>8204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25390"/>
          <a:ext cx="889000" cy="5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129422</xdr:rowOff>
    </xdr:from>
    <xdr:to>
      <xdr:col>6</xdr:col>
      <xdr:colOff>38100</xdr:colOff>
      <xdr:row>77</xdr:row>
      <xdr:rowOff>59572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5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76099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134976</xdr:rowOff>
    </xdr:from>
    <xdr:to>
      <xdr:col>24</xdr:col>
      <xdr:colOff>114300</xdr:colOff>
      <xdr:row>77</xdr:row>
      <xdr:rowOff>65126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49903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8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8003</xdr:rowOff>
    </xdr:from>
    <xdr:to>
      <xdr:col>20</xdr:col>
      <xdr:colOff>38100</xdr:colOff>
      <xdr:row>77</xdr:row>
      <xdr:rowOff>109603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100730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0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143887</xdr:rowOff>
    </xdr:from>
    <xdr:to>
      <xdr:col>15</xdr:col>
      <xdr:colOff>101600</xdr:colOff>
      <xdr:row>77</xdr:row>
      <xdr:rowOff>74037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65164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6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72940</xdr:rowOff>
    </xdr:from>
    <xdr:to>
      <xdr:col>10</xdr:col>
      <xdr:colOff>165100</xdr:colOff>
      <xdr:row>78</xdr:row>
      <xdr:rowOff>3090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165667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6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128854</xdr:rowOff>
    </xdr:from>
    <xdr:to>
      <xdr:col>6</xdr:col>
      <xdr:colOff>38100</xdr:colOff>
      <xdr:row>78</xdr:row>
      <xdr:rowOff>59004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50131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2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36733</xdr:rowOff>
    </xdr:from>
    <xdr:to>
      <xdr:col>24</xdr:col>
      <xdr:colOff>63500</xdr:colOff>
      <xdr:row>94</xdr:row>
      <xdr:rowOff>109100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638683"/>
          <a:ext cx="838200" cy="58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36733</xdr:rowOff>
    </xdr:from>
    <xdr:to>
      <xdr:col>19</xdr:col>
      <xdr:colOff>177800</xdr:colOff>
      <xdr:row>95</xdr:row>
      <xdr:rowOff>27947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638683"/>
          <a:ext cx="889000" cy="67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27947</xdr:rowOff>
    </xdr:from>
    <xdr:to>
      <xdr:col>15</xdr:col>
      <xdr:colOff>50800</xdr:colOff>
      <xdr:row>95</xdr:row>
      <xdr:rowOff>117232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15697"/>
          <a:ext cx="889000" cy="8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117232</xdr:rowOff>
    </xdr:from>
    <xdr:to>
      <xdr:col>10</xdr:col>
      <xdr:colOff>114300</xdr:colOff>
      <xdr:row>96</xdr:row>
      <xdr:rowOff>109885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04982"/>
          <a:ext cx="889000" cy="16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58300</xdr:rowOff>
    </xdr:from>
    <xdr:to>
      <xdr:col>24</xdr:col>
      <xdr:colOff>114300</xdr:colOff>
      <xdr:row>94</xdr:row>
      <xdr:rowOff>159900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81177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157383</xdr:rowOff>
    </xdr:from>
    <xdr:to>
      <xdr:col>20</xdr:col>
      <xdr:colOff>38100</xdr:colOff>
      <xdr:row>91</xdr:row>
      <xdr:rowOff>87533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5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104060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3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148597</xdr:rowOff>
    </xdr:from>
    <xdr:to>
      <xdr:col>15</xdr:col>
      <xdr:colOff>101600</xdr:colOff>
      <xdr:row>95</xdr:row>
      <xdr:rowOff>78747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95274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4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66432</xdr:rowOff>
    </xdr:from>
    <xdr:to>
      <xdr:col>10</xdr:col>
      <xdr:colOff>165100</xdr:colOff>
      <xdr:row>95</xdr:row>
      <xdr:rowOff>168032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59085</xdr:rowOff>
    </xdr:from>
    <xdr:to>
      <xdr:col>6</xdr:col>
      <xdr:colOff>38100</xdr:colOff>
      <xdr:row>96</xdr:row>
      <xdr:rowOff>160685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9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37973</xdr:rowOff>
    </xdr:from>
    <xdr:to>
      <xdr:col>55</xdr:col>
      <xdr:colOff>0</xdr:colOff>
      <xdr:row>39</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452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37973</xdr:rowOff>
    </xdr:from>
    <xdr:to>
      <xdr:col>50</xdr:col>
      <xdr:colOff>114300</xdr:colOff>
      <xdr:row>39</xdr:row>
      <xdr:rowOff>40259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45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40259</xdr:rowOff>
    </xdr:from>
    <xdr:to>
      <xdr:col>45</xdr:col>
      <xdr:colOff>177800</xdr:colOff>
      <xdr:row>39</xdr:row>
      <xdr:rowOff>42926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680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41783</xdr:rowOff>
    </xdr:from>
    <xdr:to>
      <xdr:col>41</xdr:col>
      <xdr:colOff>50800</xdr:colOff>
      <xdr:row>39</xdr:row>
      <xdr:rowOff>42926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83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161671</xdr:rowOff>
    </xdr:from>
    <xdr:to>
      <xdr:col>55</xdr:col>
      <xdr:colOff>50800</xdr:colOff>
      <xdr:row>39</xdr:row>
      <xdr:rowOff>91821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76598</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158623</xdr:rowOff>
    </xdr:from>
    <xdr:to>
      <xdr:col>50</xdr:col>
      <xdr:colOff>165100</xdr:colOff>
      <xdr:row>39</xdr:row>
      <xdr:rowOff>88773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79900</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160909</xdr:rowOff>
    </xdr:from>
    <xdr:to>
      <xdr:col>46</xdr:col>
      <xdr:colOff>38100</xdr:colOff>
      <xdr:row>39</xdr:row>
      <xdr:rowOff>91059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82186</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162433</xdr:rowOff>
    </xdr:from>
    <xdr:to>
      <xdr:col>36</xdr:col>
      <xdr:colOff>165100</xdr:colOff>
      <xdr:row>39</xdr:row>
      <xdr:rowOff>92583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83710</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45242</xdr:rowOff>
    </xdr:from>
    <xdr:to>
      <xdr:col>55</xdr:col>
      <xdr:colOff>0</xdr:colOff>
      <xdr:row>57</xdr:row>
      <xdr:rowOff>69931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17892"/>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63850</xdr:rowOff>
    </xdr:from>
    <xdr:to>
      <xdr:col>50</xdr:col>
      <xdr:colOff>114300</xdr:colOff>
      <xdr:row>57</xdr:row>
      <xdr:rowOff>69931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36500"/>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77064</xdr:rowOff>
    </xdr:from>
    <xdr:to>
      <xdr:col>45</xdr:col>
      <xdr:colOff>177800</xdr:colOff>
      <xdr:row>57</xdr:row>
      <xdr:rowOff>63850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678264"/>
          <a:ext cx="889000" cy="15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77064</xdr:rowOff>
    </xdr:from>
    <xdr:to>
      <xdr:col>41</xdr:col>
      <xdr:colOff>50800</xdr:colOff>
      <xdr:row>57</xdr:row>
      <xdr:rowOff>90643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678264"/>
          <a:ext cx="889000" cy="1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165892</xdr:rowOff>
    </xdr:from>
    <xdr:to>
      <xdr:col>55</xdr:col>
      <xdr:colOff>50800</xdr:colOff>
      <xdr:row>57</xdr:row>
      <xdr:rowOff>96042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17319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1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19131</xdr:rowOff>
    </xdr:from>
    <xdr:to>
      <xdr:col>50</xdr:col>
      <xdr:colOff>165100</xdr:colOff>
      <xdr:row>57</xdr:row>
      <xdr:rowOff>120731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137258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56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13050</xdr:rowOff>
    </xdr:from>
    <xdr:to>
      <xdr:col>46</xdr:col>
      <xdr:colOff>38100</xdr:colOff>
      <xdr:row>57</xdr:row>
      <xdr:rowOff>114650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131177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56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26264</xdr:rowOff>
    </xdr:from>
    <xdr:to>
      <xdr:col>41</xdr:col>
      <xdr:colOff>101600</xdr:colOff>
      <xdr:row>56</xdr:row>
      <xdr:rowOff>127864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6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144391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39843</xdr:rowOff>
    </xdr:from>
    <xdr:to>
      <xdr:col>36</xdr:col>
      <xdr:colOff>165100</xdr:colOff>
      <xdr:row>57</xdr:row>
      <xdr:rowOff>141443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157970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58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80587</xdr:rowOff>
    </xdr:from>
    <xdr:to>
      <xdr:col>55</xdr:col>
      <xdr:colOff>0</xdr:colOff>
      <xdr:row>78</xdr:row>
      <xdr:rowOff>102076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53687"/>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102076</xdr:rowOff>
    </xdr:from>
    <xdr:to>
      <xdr:col>50</xdr:col>
      <xdr:colOff>114300</xdr:colOff>
      <xdr:row>78</xdr:row>
      <xdr:rowOff>106077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7517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82550</xdr:rowOff>
    </xdr:from>
    <xdr:to>
      <xdr:col>45</xdr:col>
      <xdr:colOff>177800</xdr:colOff>
      <xdr:row>78</xdr:row>
      <xdr:rowOff>106077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55650"/>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82550</xdr:rowOff>
    </xdr:from>
    <xdr:to>
      <xdr:col>41</xdr:col>
      <xdr:colOff>50800</xdr:colOff>
      <xdr:row>78</xdr:row>
      <xdr:rowOff>113734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55650"/>
          <a:ext cx="889000" cy="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29787</xdr:rowOff>
    </xdr:from>
    <xdr:to>
      <xdr:col>55</xdr:col>
      <xdr:colOff>50800</xdr:colOff>
      <xdr:row>78</xdr:row>
      <xdr:rowOff>131387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124857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51276</xdr:rowOff>
    </xdr:from>
    <xdr:to>
      <xdr:col>50</xdr:col>
      <xdr:colOff>165100</xdr:colOff>
      <xdr:row>78</xdr:row>
      <xdr:rowOff>152876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144003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1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55277</xdr:rowOff>
    </xdr:from>
    <xdr:to>
      <xdr:col>46</xdr:col>
      <xdr:colOff>38100</xdr:colOff>
      <xdr:row>78</xdr:row>
      <xdr:rowOff>156877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148004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2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31750</xdr:rowOff>
    </xdr:from>
    <xdr:to>
      <xdr:col>41</xdr:col>
      <xdr:colOff>101600</xdr:colOff>
      <xdr:row>78</xdr:row>
      <xdr:rowOff>133350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124477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62934</xdr:rowOff>
    </xdr:from>
    <xdr:to>
      <xdr:col>36</xdr:col>
      <xdr:colOff>165100</xdr:colOff>
      <xdr:row>78</xdr:row>
      <xdr:rowOff>164534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155661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90272</xdr:rowOff>
    </xdr:from>
    <xdr:to>
      <xdr:col>55</xdr:col>
      <xdr:colOff>0</xdr:colOff>
      <xdr:row>96</xdr:row>
      <xdr:rowOff>147802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49472"/>
          <a:ext cx="8382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114427</xdr:rowOff>
    </xdr:from>
    <xdr:to>
      <xdr:col>50</xdr:col>
      <xdr:colOff>114300</xdr:colOff>
      <xdr:row>96</xdr:row>
      <xdr:rowOff>147802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73627"/>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114427</xdr:rowOff>
    </xdr:from>
    <xdr:to>
      <xdr:col>45</xdr:col>
      <xdr:colOff>177800</xdr:colOff>
      <xdr:row>96</xdr:row>
      <xdr:rowOff>148819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73627"/>
          <a:ext cx="889000" cy="3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148819</xdr:rowOff>
    </xdr:from>
    <xdr:to>
      <xdr:col>41</xdr:col>
      <xdr:colOff>50800</xdr:colOff>
      <xdr:row>96</xdr:row>
      <xdr:rowOff>153022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08019"/>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39472</xdr:rowOff>
    </xdr:from>
    <xdr:to>
      <xdr:col>55</xdr:col>
      <xdr:colOff>50800</xdr:colOff>
      <xdr:row>96</xdr:row>
      <xdr:rowOff>141072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17899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97002</xdr:rowOff>
    </xdr:from>
    <xdr:to>
      <xdr:col>50</xdr:col>
      <xdr:colOff>165100</xdr:colOff>
      <xdr:row>97</xdr:row>
      <xdr:rowOff>27152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18279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63627</xdr:rowOff>
    </xdr:from>
    <xdr:to>
      <xdr:col>46</xdr:col>
      <xdr:colOff>38100</xdr:colOff>
      <xdr:row>96</xdr:row>
      <xdr:rowOff>165227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156354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98019</xdr:rowOff>
    </xdr:from>
    <xdr:to>
      <xdr:col>41</xdr:col>
      <xdr:colOff>101600</xdr:colOff>
      <xdr:row>97</xdr:row>
      <xdr:rowOff>28169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19296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102222</xdr:rowOff>
    </xdr:from>
    <xdr:to>
      <xdr:col>36</xdr:col>
      <xdr:colOff>165100</xdr:colOff>
      <xdr:row>97</xdr:row>
      <xdr:rowOff>32372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23499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23800</xdr:rowOff>
    </xdr:from>
    <xdr:to>
      <xdr:col>85</xdr:col>
      <xdr:colOff>126364</xdr:colOff>
      <xdr:row>37</xdr:row>
      <xdr:rowOff>118593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0200"/>
          <a:ext cx="1269" cy="952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122420</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4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118593</xdr:rowOff>
    </xdr:from>
    <xdr:to>
      <xdr:col>86</xdr:col>
      <xdr:colOff>25400</xdr:colOff>
      <xdr:row>37</xdr:row>
      <xdr:rowOff>118593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46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141927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23800</xdr:rowOff>
    </xdr:from>
    <xdr:to>
      <xdr:col>86</xdr:col>
      <xdr:colOff>25400</xdr:colOff>
      <xdr:row>32</xdr:row>
      <xdr:rowOff>23800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83007</xdr:rowOff>
    </xdr:from>
    <xdr:to>
      <xdr:col>85</xdr:col>
      <xdr:colOff>127000</xdr:colOff>
      <xdr:row>35</xdr:row>
      <xdr:rowOff>87503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740857"/>
          <a:ext cx="838200" cy="3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34586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5863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11709</xdr:rowOff>
    </xdr:from>
    <xdr:to>
      <xdr:col>85</xdr:col>
      <xdr:colOff>177800</xdr:colOff>
      <xdr:row>35</xdr:row>
      <xdr:rowOff>113309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01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83007</xdr:rowOff>
    </xdr:from>
    <xdr:to>
      <xdr:col>81</xdr:col>
      <xdr:colOff>50800</xdr:colOff>
      <xdr:row>34</xdr:row>
      <xdr:rowOff>147168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740857"/>
          <a:ext cx="889000" cy="2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14757</xdr:rowOff>
    </xdr:from>
    <xdr:to>
      <xdr:col>81</xdr:col>
      <xdr:colOff>101600</xdr:colOff>
      <xdr:row>35</xdr:row>
      <xdr:rowOff>116357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0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107484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112344</xdr:rowOff>
    </xdr:from>
    <xdr:to>
      <xdr:col>76</xdr:col>
      <xdr:colOff>114300</xdr:colOff>
      <xdr:row>34</xdr:row>
      <xdr:rowOff>147168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941644"/>
          <a:ext cx="8890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12014</xdr:rowOff>
    </xdr:from>
    <xdr:to>
      <xdr:col>76</xdr:col>
      <xdr:colOff>165100</xdr:colOff>
      <xdr:row>35</xdr:row>
      <xdr:rowOff>113614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104741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150444</xdr:rowOff>
    </xdr:from>
    <xdr:to>
      <xdr:col>71</xdr:col>
      <xdr:colOff>177800</xdr:colOff>
      <xdr:row>34</xdr:row>
      <xdr:rowOff>112344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293944"/>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131648</xdr:rowOff>
    </xdr:from>
    <xdr:to>
      <xdr:col>72</xdr:col>
      <xdr:colOff>38100</xdr:colOff>
      <xdr:row>35</xdr:row>
      <xdr:rowOff>61798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59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52925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147650</xdr:rowOff>
    </xdr:from>
    <xdr:to>
      <xdr:col>67</xdr:col>
      <xdr:colOff>101600</xdr:colOff>
      <xdr:row>35</xdr:row>
      <xdr:rowOff>77800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59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68927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6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36703</xdr:rowOff>
    </xdr:from>
    <xdr:to>
      <xdr:col>85</xdr:col>
      <xdr:colOff>177800</xdr:colOff>
      <xdr:row>35</xdr:row>
      <xdr:rowOff>138303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15130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32207</xdr:rowOff>
    </xdr:from>
    <xdr:to>
      <xdr:col>81</xdr:col>
      <xdr:colOff>101600</xdr:colOff>
      <xdr:row>33</xdr:row>
      <xdr:rowOff>133807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6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150334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4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96368</xdr:rowOff>
    </xdr:from>
    <xdr:to>
      <xdr:col>76</xdr:col>
      <xdr:colOff>165100</xdr:colOff>
      <xdr:row>35</xdr:row>
      <xdr:rowOff>26518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9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43045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61544</xdr:rowOff>
    </xdr:from>
    <xdr:to>
      <xdr:col>72</xdr:col>
      <xdr:colOff>38100</xdr:colOff>
      <xdr:row>34</xdr:row>
      <xdr:rowOff>163144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8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8221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66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99644</xdr:rowOff>
    </xdr:from>
    <xdr:to>
      <xdr:col>67</xdr:col>
      <xdr:colOff>101600</xdr:colOff>
      <xdr:row>31</xdr:row>
      <xdr:rowOff>29794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2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46321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0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109125</xdr:rowOff>
    </xdr:from>
    <xdr:to>
      <xdr:col>85</xdr:col>
      <xdr:colOff>127000</xdr:colOff>
      <xdr:row>57</xdr:row>
      <xdr:rowOff>18504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10325"/>
          <a:ext cx="838200" cy="8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109125</xdr:rowOff>
    </xdr:from>
    <xdr:to>
      <xdr:col>81</xdr:col>
      <xdr:colOff>50800</xdr:colOff>
      <xdr:row>57</xdr:row>
      <xdr:rowOff>92951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10325"/>
          <a:ext cx="889000" cy="1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87370</xdr:rowOff>
    </xdr:from>
    <xdr:to>
      <xdr:col>76</xdr:col>
      <xdr:colOff>114300</xdr:colOff>
      <xdr:row>57</xdr:row>
      <xdr:rowOff>92951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88570"/>
          <a:ext cx="889000" cy="1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87370</xdr:rowOff>
    </xdr:from>
    <xdr:to>
      <xdr:col>71</xdr:col>
      <xdr:colOff>177800</xdr:colOff>
      <xdr:row>56</xdr:row>
      <xdr:rowOff>99581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88570"/>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139154</xdr:rowOff>
    </xdr:from>
    <xdr:to>
      <xdr:col>85</xdr:col>
      <xdr:colOff>177800</xdr:colOff>
      <xdr:row>57</xdr:row>
      <xdr:rowOff>69304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117581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1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58325</xdr:rowOff>
    </xdr:from>
    <xdr:to>
      <xdr:col>81</xdr:col>
      <xdr:colOff>101600</xdr:colOff>
      <xdr:row>56</xdr:row>
      <xdr:rowOff>159925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151052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42151</xdr:rowOff>
    </xdr:from>
    <xdr:to>
      <xdr:col>76</xdr:col>
      <xdr:colOff>165100</xdr:colOff>
      <xdr:row>57</xdr:row>
      <xdr:rowOff>143751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134878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0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36570</xdr:rowOff>
    </xdr:from>
    <xdr:to>
      <xdr:col>72</xdr:col>
      <xdr:colOff>38100</xdr:colOff>
      <xdr:row>56</xdr:row>
      <xdr:rowOff>138170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129297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7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48781</xdr:rowOff>
    </xdr:from>
    <xdr:to>
      <xdr:col>67</xdr:col>
      <xdr:colOff>101600</xdr:colOff>
      <xdr:row>56</xdr:row>
      <xdr:rowOff>150381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141508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7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66112</xdr:rowOff>
    </xdr:from>
    <xdr:to>
      <xdr:col>85</xdr:col>
      <xdr:colOff>127000</xdr:colOff>
      <xdr:row>79</xdr:row>
      <xdr:rowOff>81570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10662"/>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122174</xdr:rowOff>
    </xdr:from>
    <xdr:to>
      <xdr:col>81</xdr:col>
      <xdr:colOff>50800</xdr:colOff>
      <xdr:row>79</xdr:row>
      <xdr:rowOff>81570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95274"/>
          <a:ext cx="889000" cy="1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120977</xdr:rowOff>
    </xdr:from>
    <xdr:to>
      <xdr:col>76</xdr:col>
      <xdr:colOff>114300</xdr:colOff>
      <xdr:row>78</xdr:row>
      <xdr:rowOff>122174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94077"/>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64171</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60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51634</xdr:rowOff>
    </xdr:from>
    <xdr:to>
      <xdr:col>71</xdr:col>
      <xdr:colOff>177800</xdr:colOff>
      <xdr:row>78</xdr:row>
      <xdr:rowOff>120977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24734"/>
          <a:ext cx="8890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27920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5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15312</xdr:rowOff>
    </xdr:from>
    <xdr:to>
      <xdr:col>85</xdr:col>
      <xdr:colOff>177800</xdr:colOff>
      <xdr:row>79</xdr:row>
      <xdr:rowOff>116912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114679</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8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30770</xdr:rowOff>
    </xdr:from>
    <xdr:to>
      <xdr:col>81</xdr:col>
      <xdr:colOff>101600</xdr:colOff>
      <xdr:row>79</xdr:row>
      <xdr:rowOff>132370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123497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6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71374</xdr:rowOff>
    </xdr:from>
    <xdr:to>
      <xdr:col>76</xdr:col>
      <xdr:colOff>165100</xdr:colOff>
      <xdr:row>79</xdr:row>
      <xdr:rowOff>1524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18051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2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70177</xdr:rowOff>
    </xdr:from>
    <xdr:to>
      <xdr:col>72</xdr:col>
      <xdr:colOff>38100</xdr:colOff>
      <xdr:row>79</xdr:row>
      <xdr:rowOff>327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16854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834</xdr:rowOff>
    </xdr:from>
    <xdr:to>
      <xdr:col>67</xdr:col>
      <xdr:colOff>101600</xdr:colOff>
      <xdr:row>78</xdr:row>
      <xdr:rowOff>102434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118961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14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70720</xdr:rowOff>
    </xdr:from>
    <xdr:to>
      <xdr:col>85</xdr:col>
      <xdr:colOff>127000</xdr:colOff>
      <xdr:row>96</xdr:row>
      <xdr:rowOff>80341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29920"/>
          <a:ext cx="8382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74492</xdr:rowOff>
    </xdr:from>
    <xdr:to>
      <xdr:col>81</xdr:col>
      <xdr:colOff>50800</xdr:colOff>
      <xdr:row>96</xdr:row>
      <xdr:rowOff>80341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33692"/>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74492</xdr:rowOff>
    </xdr:from>
    <xdr:to>
      <xdr:col>76</xdr:col>
      <xdr:colOff>114300</xdr:colOff>
      <xdr:row>96</xdr:row>
      <xdr:rowOff>93580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33692"/>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93580</xdr:rowOff>
    </xdr:from>
    <xdr:to>
      <xdr:col>71</xdr:col>
      <xdr:colOff>177800</xdr:colOff>
      <xdr:row>96</xdr:row>
      <xdr:rowOff>120650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52780"/>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19920</xdr:rowOff>
    </xdr:from>
    <xdr:to>
      <xdr:col>85</xdr:col>
      <xdr:colOff>177800</xdr:colOff>
      <xdr:row>96</xdr:row>
      <xdr:rowOff>121520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169797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29541</xdr:rowOff>
    </xdr:from>
    <xdr:to>
      <xdr:col>81</xdr:col>
      <xdr:colOff>101600</xdr:colOff>
      <xdr:row>96</xdr:row>
      <xdr:rowOff>131141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122268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23692</xdr:rowOff>
    </xdr:from>
    <xdr:to>
      <xdr:col>76</xdr:col>
      <xdr:colOff>165100</xdr:colOff>
      <xdr:row>96</xdr:row>
      <xdr:rowOff>125292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116419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42780</xdr:rowOff>
    </xdr:from>
    <xdr:to>
      <xdr:col>72</xdr:col>
      <xdr:colOff>38100</xdr:colOff>
      <xdr:row>96</xdr:row>
      <xdr:rowOff>144380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135507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69850</xdr:rowOff>
    </xdr:from>
    <xdr:to>
      <xdr:col>67</xdr:col>
      <xdr:colOff>101600</xdr:colOff>
      <xdr:row>97</xdr:row>
      <xdr:rowOff>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162577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〇民生費</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おける住民一人当たりのコストは１６４，９２２円で類似団体内平均値を下回ったものの、前年度と比較して増加した。これは電力・ガス・食料品等価格高騰及び物価高騰の影響があった市民や事業者等に対する支援として、緊急支援があったことなど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〇総務費</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おける住民一人当たりのコストは５７，１８９円で類似団体内平均値を下回ったものの、前年度と比較して増加した。これは木更津市庁舎建設基金を廃止し、庁舎整備基金を新設したことに伴い、基金を積み替えたことによる積立金の増など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〇衛生費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おける住民一人当たりのコストは４５，９３７円で類似団体内平均値を上回ったものの、前年度と比較して減少した。これは令和４年１２月に近隣３市と共同整備した火葬場「きみさらず聖苑」の建設に関する費用の減など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残高は、税収の伸びの不確実性に加え、普通建設事業費などの喫緊の課題への対応に鑑みると不安定である。令和５年度は財政調整基金からの取崩し額が令和４年度の決算剰余金からの積立額を上回ったことにより残高が減少した。</a:t>
          </a:r>
        </a:p>
        <a:p>
          <a:r>
            <a:rPr kumimoji="1" lang="ja-JP" altLang="en-US" sz="1200">
              <a:solidFill>
                <a:sysClr val="windowText" lastClr="000000"/>
              </a:solidFill>
              <a:latin typeface="ＭＳ ゴシック" pitchFamily="49" charset="-128"/>
              <a:ea typeface="ＭＳ ゴシック" pitchFamily="49" charset="-128"/>
            </a:rPr>
            <a:t>　実質収支比率は、令和４年度に５．７１％と減少したものの、令和５年度は６．７０％と増加した。また、実質単年度収支においては、財政調整基金の取崩し額が増加したためマイナスとなった。</a:t>
          </a:r>
        </a:p>
        <a:p>
          <a:r>
            <a:rPr kumimoji="1" lang="ja-JP" altLang="en-US" sz="1200">
              <a:solidFill>
                <a:sysClr val="windowText" lastClr="000000"/>
              </a:solidFill>
              <a:latin typeface="ＭＳ ゴシック" pitchFamily="49" charset="-128"/>
              <a:ea typeface="ＭＳ ゴシック" pitchFamily="49" charset="-128"/>
            </a:rPr>
            <a:t>　老朽化に伴う公共施設やインフラの更新整備などの必要性を考慮すると、今後も財政調整基金を活用した財政運営となる見通しである。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○現状</a:t>
          </a:r>
        </a:p>
        <a:p>
          <a:r>
            <a:rPr kumimoji="1" lang="ja-JP" altLang="en-US" sz="1400">
              <a:solidFill>
                <a:sysClr val="windowText" lastClr="000000"/>
              </a:solidFill>
              <a:latin typeface="ＭＳ ゴシック" pitchFamily="49" charset="-128"/>
              <a:ea typeface="ＭＳ ゴシック" pitchFamily="49" charset="-128"/>
            </a:rPr>
            <a:t>　一般会計及びすべての会計において赤字は生じていない。</a:t>
          </a:r>
        </a:p>
        <a:p>
          <a:r>
            <a:rPr kumimoji="1" lang="ja-JP" altLang="en-US" sz="1400">
              <a:solidFill>
                <a:sysClr val="windowText" lastClr="000000"/>
              </a:solidFill>
              <a:latin typeface="ＭＳ ゴシック" pitchFamily="49" charset="-128"/>
              <a:ea typeface="ＭＳ ゴシック" pitchFamily="49" charset="-128"/>
            </a:rPr>
            <a:t>○今後の対応</a:t>
          </a:r>
        </a:p>
        <a:p>
          <a:r>
            <a:rPr kumimoji="1" lang="ja-JP" altLang="en-US" sz="1400">
              <a:solidFill>
                <a:sysClr val="windowText" lastClr="000000"/>
              </a:solidFill>
              <a:latin typeface="ＭＳ ゴシック" pitchFamily="49" charset="-128"/>
              <a:ea typeface="ＭＳ ゴシック" pitchFamily="49" charset="-128"/>
            </a:rPr>
            <a:t>　各会計で引き続き適正な財政運営、会計運営を行うよう努める。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〇元利償還金</a:t>
          </a:r>
        </a:p>
        <a:p>
          <a:r>
            <a:rPr kumimoji="1" lang="ja-JP" altLang="en-US" sz="1200">
              <a:solidFill>
                <a:sysClr val="windowText" lastClr="000000"/>
              </a:solidFill>
              <a:latin typeface="ＭＳ ゴシック" pitchFamily="49" charset="-128"/>
              <a:ea typeface="ＭＳ ゴシック" pitchFamily="49" charset="-128"/>
            </a:rPr>
            <a:t>　令和４年度に償還が完了した元金及び利子額を令和５年度から新たに償還が開始した元金及び利子額が上回ったことにより、元利償還金が増加した。</a:t>
          </a:r>
        </a:p>
        <a:p>
          <a:r>
            <a:rPr kumimoji="1" lang="ja-JP" altLang="en-US" sz="1200">
              <a:solidFill>
                <a:sysClr val="windowText" lastClr="000000"/>
              </a:solidFill>
              <a:latin typeface="ＭＳ ゴシック" pitchFamily="49" charset="-128"/>
              <a:ea typeface="ＭＳ ゴシック" pitchFamily="49" charset="-128"/>
            </a:rPr>
            <a:t>〇実質公債費比率の分子</a:t>
          </a:r>
        </a:p>
        <a:p>
          <a:r>
            <a:rPr kumimoji="1" lang="ja-JP" altLang="en-US" sz="1200">
              <a:solidFill>
                <a:sysClr val="windowText" lastClr="000000"/>
              </a:solidFill>
              <a:latin typeface="ＭＳ ゴシック" pitchFamily="49" charset="-128"/>
              <a:ea typeface="ＭＳ ゴシック" pitchFamily="49" charset="-128"/>
            </a:rPr>
            <a:t>　元利償還金が令和２年度と令和５年度の比較で差が生じ増加したものの、事業費補正により基準財政需要額に算入された公債費の増加分が差し引かれたことで、実質公債費比率の分子は減少した。</a:t>
          </a:r>
        </a:p>
        <a:p>
          <a:r>
            <a:rPr kumimoji="1" lang="ja-JP" altLang="en-US" sz="1200">
              <a:solidFill>
                <a:sysClr val="windowText" lastClr="000000"/>
              </a:solidFill>
              <a:latin typeface="ＭＳ ゴシック" pitchFamily="49" charset="-128"/>
              <a:ea typeface="ＭＳ ゴシック" pitchFamily="49" charset="-128"/>
            </a:rPr>
            <a:t>〇今後の方針</a:t>
          </a:r>
        </a:p>
        <a:p>
          <a:r>
            <a:rPr kumimoji="1" lang="ja-JP" altLang="en-US" sz="1200">
              <a:solidFill>
                <a:sysClr val="windowText" lastClr="000000"/>
              </a:solidFill>
              <a:latin typeface="ＭＳ ゴシック" pitchFamily="49" charset="-128"/>
              <a:ea typeface="ＭＳ ゴシック" pitchFamily="49" charset="-128"/>
            </a:rPr>
            <a:t>　早期健全化基準未満であるが、今後も交付税措置のない市債発行の抑制など、比率の改善に努める。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満期一括償還地方債については、平成１９年度の住民参加型ミニ市場公募債（３億円）発行以降は発行していない。</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○将来負担比率の分子</a:t>
          </a:r>
        </a:p>
        <a:p>
          <a:r>
            <a:rPr kumimoji="1" lang="ja-JP" altLang="en-US" sz="1200">
              <a:solidFill>
                <a:sysClr val="windowText" lastClr="000000"/>
              </a:solidFill>
              <a:latin typeface="ＭＳ ゴシック" pitchFamily="49" charset="-128"/>
              <a:ea typeface="ＭＳ ゴシック" pitchFamily="49" charset="-128"/>
            </a:rPr>
            <a:t>　令和５年度においては、臨時財政対策債の発行可能額が減少したことにより、地方債現在高が減少したことなどから、将来負担比率の分子は大幅に減少した。</a:t>
          </a:r>
        </a:p>
        <a:p>
          <a:r>
            <a:rPr kumimoji="1" lang="ja-JP" altLang="en-US" sz="1200">
              <a:solidFill>
                <a:sysClr val="windowText" lastClr="000000"/>
              </a:solidFill>
              <a:latin typeface="ＭＳ ゴシック" pitchFamily="49" charset="-128"/>
              <a:ea typeface="ＭＳ ゴシック" pitchFamily="49" charset="-128"/>
            </a:rPr>
            <a:t>○今後の対応</a:t>
          </a:r>
        </a:p>
        <a:p>
          <a:r>
            <a:rPr kumimoji="1" lang="ja-JP" altLang="en-US" sz="1200">
              <a:solidFill>
                <a:sysClr val="windowText" lastClr="000000"/>
              </a:solidFill>
              <a:latin typeface="ＭＳ ゴシック" pitchFamily="49" charset="-128"/>
              <a:ea typeface="ＭＳ ゴシック" pitchFamily="49" charset="-128"/>
            </a:rPr>
            <a:t>　早期健全化基準未満で推移しているが、一般会計等に係る地方債の現在高を中期財政計画に基づいて、一時的な発行額の増加を除き、プライマリーバランスの黒字化を図っていくことで、比率の更なる改善に努める。</a:t>
          </a:r>
          <a:endParaRPr kumimoji="1" lang="en-US" altLang="ja-JP" sz="1200">
            <a:solidFill>
              <a:sysClr val="windowText" lastClr="000000"/>
            </a:solidFill>
            <a:latin typeface="ＭＳ ゴシック" pitchFamily="49" charset="-128"/>
            <a:ea typeface="ＭＳ ゴシック" pitchFamily="49" charset="-128"/>
          </a:endParaRPr>
        </a:p>
        <a:p>
          <a:r>
            <a:rPr kumimoji="1" lang="en-US" altLang="ja-JP" sz="12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また、令和８年度以降に公共施設の整備が集中することから、単年度の公債費を抑制するため、償還期間の延伸も含め、過度な将来負担を招くことのないよう配慮する。</a:t>
          </a:r>
          <a:endParaRPr kumimoji="1" lang="en-US" altLang="ja-JP"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千葉県木更津市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防衛施設周辺整備基金の積立額が取崩し額を上回ったことで増加したなど、その他特定目的基金残高が増となった一方で、財政調整基金からの取崩し額が令和４年度の決算剰余金からの積立額を上回ったことで、財政調整基金残高が減少したことなどにより、基金全体の残高としては約７千３百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今後の公共施設整備の集中による一時的な減少はやむを得ないと判断するものの、突然起こる災害への備えや少子高齢化の進展など将来の社会経済情勢の変動に対応できるよう、３０億円確保に向けて継続的な歳入確保の強化、経常的経費の創意工夫による削減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特定目的基金については、それぞれの目的に沿った事業に対する財源として積極的に活用し、特に公共施設の整備・更新等においては、各年度間における財源調整機能を果たすため、公共施設整備基金を有効に活用し、一般財源所要額の平準化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庁舎整備基金　　　　　　　　　　：庁舎の整備に係る事業に要する経費の財源に充てる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：既存の公共施設やインフラの建替えや大規模改修などの更新に要する経費の財源に充てる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霊園基金　　　　　　　　　　　　：霊園用地の取得並びに施設の維持補修等を図る資金に充てる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特定防衛施設周辺整備基金　　　　：国から交付される特定防衛施設周辺整備調整交付金を基金として管理し、公共用の施設の整備又はその他の生活</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環境の改善若しくは開発の円滑な実施に寄与する事業に要する経費の財源に充てる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吾妻公園文化芸術施設整備運営基金：吾妻公園文化芸術施設の整備及び運営に要する経費の財源に充てる</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庁舎整備基金　　　　　　　　　　：令和５年度から庁舎建設基金を廃止し、新たに庁舎整備基金を設置したため。</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：公共施設の整備に係る一般財源が高額となったことから、基金から取り崩し、約９千１百万円の減となった。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霊園基金　　　　　　　　　　　　：霊園永代使用料の積み立てにより増となった。</a:t>
          </a:r>
        </a:p>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特定防衛施設周辺整備基金　　　　：令和６年度以降の事業計画に伴い、積立額が取崩し額を上回ったことにより、約５千６百万円の増となった。</a:t>
          </a:r>
        </a:p>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吾妻公園文化芸術施設整備運営基金：新設により、１億４千４百万円の増となった。</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特定目的基金全体　　：それぞれの目的に沿った事業に対する財源として積極的に活用していく。</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：毎年度の公共施設の更新整備費用の平準化を図るため、公共施設等総合管理計画から推計した公共施設の整備費   </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用にかかる一般財源所要額の年平均額（７億３千万円）と、毎年度の公共施設の更新整備費用を比較して、その </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差額を積み立てる又は取り崩すこととしている。</a:t>
          </a:r>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令和５年度においては、財政調整基金からの取崩し額が令和４年度の決算剰余金からの積立額を上回ったため、財政調整基金残高は約２億５百万円減少した。</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中期財政計画で今後の公共施設整備の集中による一時的な減少はやむを得ないと判断するものの、突然起こる災害への備えや少子高齢化の進展など将来の社会経済情勢の変動に対応できるよう、基金残高３０億円確保に向けて継続的な歳入確保の強化、経常的経費の創意工夫による削減に努め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基金の運用益を約１９万８千円受け入れたことにより、残高は増となった。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活用にあたっては、今後の社会情勢を注視しながら検討していくとともに、運用益による積立てを継続して行っていく予定であるが、令和８年度以降に公共施設の整備が集中し、その財源を多額の起債に頼らざるを得ない状況となり、後年度負担となる公債費の一時的な増加も見込まれることから、財政状況に鑑み、償還財源に基金の活用も視野に検討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9" sqref="AM9:AT9"/>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57332533</v>
      </c>
      <c r="BO4" s="436"/>
      <c r="BP4" s="436"/>
      <c r="BQ4" s="436"/>
      <c r="BR4" s="436"/>
      <c r="BS4" s="436"/>
      <c r="BT4" s="436"/>
      <c r="BU4" s="437"/>
      <c r="BV4" s="435">
        <v>55476266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6.7</v>
      </c>
      <c r="CU4" s="576"/>
      <c r="CV4" s="576"/>
      <c r="CW4" s="576"/>
      <c r="CX4" s="576"/>
      <c r="CY4" s="576"/>
      <c r="CZ4" s="576"/>
      <c r="DA4" s="577"/>
      <c r="DB4" s="575">
        <v>5.7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54487723</v>
      </c>
      <c r="BO5" s="407"/>
      <c r="BP5" s="407"/>
      <c r="BQ5" s="407"/>
      <c r="BR5" s="407"/>
      <c r="BS5" s="407"/>
      <c r="BT5" s="407"/>
      <c r="BU5" s="408"/>
      <c r="BV5" s="406">
        <v>53216857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92.8</v>
      </c>
      <c r="CU5" s="404"/>
      <c r="CV5" s="404"/>
      <c r="CW5" s="404"/>
      <c r="CX5" s="404"/>
      <c r="CY5" s="404"/>
      <c r="CZ5" s="404"/>
      <c r="DA5" s="405"/>
      <c r="DB5" s="403">
        <v>91.7</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2844810</v>
      </c>
      <c r="BO6" s="407"/>
      <c r="BP6" s="407"/>
      <c r="BQ6" s="407"/>
      <c r="BR6" s="407"/>
      <c r="BS6" s="407"/>
      <c r="BT6" s="407"/>
      <c r="BU6" s="408"/>
      <c r="BV6" s="406">
        <v>2259409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93.6</v>
      </c>
      <c r="CU6" s="550"/>
      <c r="CV6" s="550"/>
      <c r="CW6" s="550"/>
      <c r="CX6" s="550"/>
      <c r="CY6" s="550"/>
      <c r="CZ6" s="550"/>
      <c r="DA6" s="551"/>
      <c r="DB6" s="549">
        <v>93.6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926696</v>
      </c>
      <c r="BO7" s="407"/>
      <c r="BP7" s="407"/>
      <c r="BQ7" s="407"/>
      <c r="BR7" s="407"/>
      <c r="BS7" s="407"/>
      <c r="BT7" s="407"/>
      <c r="BU7" s="408"/>
      <c r="BV7" s="406">
        <v>667207</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28635489</v>
      </c>
      <c r="CU7" s="407"/>
      <c r="CV7" s="407"/>
      <c r="CW7" s="407"/>
      <c r="CX7" s="407"/>
      <c r="CY7" s="407"/>
      <c r="CZ7" s="407"/>
      <c r="DA7" s="408"/>
      <c r="DB7" s="406">
        <v>27893680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1918114</v>
      </c>
      <c r="BO8" s="407"/>
      <c r="BP8" s="407"/>
      <c r="BQ8" s="407"/>
      <c r="BR8" s="407"/>
      <c r="BS8" s="407"/>
      <c r="BT8" s="407"/>
      <c r="BU8" s="408"/>
      <c r="BV8" s="406">
        <v>1592202</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0.84</v>
      </c>
      <c r="CU8" s="510"/>
      <c r="CV8" s="510"/>
      <c r="CW8" s="510"/>
      <c r="CX8" s="510"/>
      <c r="CY8" s="510"/>
      <c r="CZ8" s="510"/>
      <c r="DA8" s="511"/>
      <c r="DB8" s="509">
        <v>0.85</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136166</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325912</v>
      </c>
      <c r="BO9" s="407"/>
      <c r="BP9" s="407"/>
      <c r="BQ9" s="407"/>
      <c r="BR9" s="407"/>
      <c r="BS9" s="407"/>
      <c r="BT9" s="407"/>
      <c r="BU9" s="408"/>
      <c r="BV9" s="406">
        <v>-43136</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9.4</v>
      </c>
      <c r="CU9" s="404"/>
      <c r="CV9" s="404"/>
      <c r="CW9" s="404"/>
      <c r="CX9" s="404"/>
      <c r="CY9" s="404"/>
      <c r="CZ9" s="404"/>
      <c r="DA9" s="405"/>
      <c r="DB9" s="403">
        <v>10</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134141</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1349</v>
      </c>
      <c r="BO10" s="407"/>
      <c r="BP10" s="407"/>
      <c r="BQ10" s="407"/>
      <c r="BR10" s="407"/>
      <c r="BS10" s="407"/>
      <c r="BT10" s="407"/>
      <c r="BU10" s="408"/>
      <c r="BV10" s="406">
        <v>4392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136611</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1498888</v>
      </c>
      <c r="BO12" s="407"/>
      <c r="BP12" s="407"/>
      <c r="BQ12" s="407"/>
      <c r="BR12" s="407"/>
      <c r="BS12" s="407"/>
      <c r="BT12" s="407"/>
      <c r="BU12" s="408"/>
      <c r="BV12" s="406">
        <v>225608</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133473</v>
      </c>
      <c r="S13" s="494"/>
      <c r="T13" s="494"/>
      <c r="U13" s="494"/>
      <c r="V13" s="495"/>
      <c r="W13" s="496" t="s">
        <v>131</v>
      </c>
      <c r="X13" s="392"/>
      <c r="Y13" s="392"/>
      <c r="Z13" s="392"/>
      <c r="AA13" s="392"/>
      <c r="AB13" s="393"/>
      <c r="AC13" s="359">
        <v>1498</v>
      </c>
      <c r="AD13" s="360"/>
      <c r="AE13" s="360"/>
      <c r="AF13" s="360"/>
      <c r="AG13" s="361"/>
      <c r="AH13" s="359">
        <v>1812</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-1171627</v>
      </c>
      <c r="BO13" s="407"/>
      <c r="BP13" s="407"/>
      <c r="BQ13" s="407"/>
      <c r="BR13" s="407"/>
      <c r="BS13" s="407"/>
      <c r="BT13" s="407"/>
      <c r="BU13" s="408"/>
      <c r="BV13" s="406">
        <v>-264352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4.4000000000000004</v>
      </c>
      <c r="CU13" s="404"/>
      <c r="CV13" s="404"/>
      <c r="CW13" s="404"/>
      <c r="CX13" s="404"/>
      <c r="CY13" s="404"/>
      <c r="CZ13" s="404"/>
      <c r="DA13" s="405"/>
      <c r="DB13" s="403">
        <v>4.3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136303</v>
      </c>
      <c r="S14" s="494"/>
      <c r="T14" s="494"/>
      <c r="U14" s="494"/>
      <c r="V14" s="495"/>
      <c r="W14" s="497"/>
      <c r="X14" s="395"/>
      <c r="Y14" s="395"/>
      <c r="Z14" s="395"/>
      <c r="AA14" s="395"/>
      <c r="AB14" s="396"/>
      <c r="AC14" s="486">
        <v>2.5</v>
      </c>
      <c r="AD14" s="487"/>
      <c r="AE14" s="487"/>
      <c r="AF14" s="487"/>
      <c r="AG14" s="488"/>
      <c r="AH14" s="486">
        <v>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133404</v>
      </c>
      <c r="S15" s="494"/>
      <c r="T15" s="494"/>
      <c r="U15" s="494"/>
      <c r="V15" s="495"/>
      <c r="W15" s="496" t="s">
        <v>137</v>
      </c>
      <c r="X15" s="392"/>
      <c r="Y15" s="392"/>
      <c r="Z15" s="392"/>
      <c r="AA15" s="392"/>
      <c r="AB15" s="393"/>
      <c r="AC15" s="359">
        <v>14526</v>
      </c>
      <c r="AD15" s="360"/>
      <c r="AE15" s="360"/>
      <c r="AF15" s="360"/>
      <c r="AG15" s="361"/>
      <c r="AH15" s="359">
        <v>15488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19548590</v>
      </c>
      <c r="BO15" s="436"/>
      <c r="BP15" s="436"/>
      <c r="BQ15" s="436"/>
      <c r="BR15" s="436"/>
      <c r="BS15" s="436"/>
      <c r="BT15" s="436"/>
      <c r="BU15" s="437"/>
      <c r="BV15" s="435">
        <v>18777909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24.1</v>
      </c>
      <c r="AD16" s="487"/>
      <c r="AE16" s="487"/>
      <c r="AF16" s="487"/>
      <c r="AG16" s="488"/>
      <c r="AH16" s="486">
        <v>25.2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23060695</v>
      </c>
      <c r="BO16" s="407"/>
      <c r="BP16" s="407"/>
      <c r="BQ16" s="407"/>
      <c r="BR16" s="407"/>
      <c r="BS16" s="407"/>
      <c r="BT16" s="407"/>
      <c r="BU16" s="408"/>
      <c r="BV16" s="406">
        <v>22222405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44160</v>
      </c>
      <c r="AD17" s="360"/>
      <c r="AE17" s="360"/>
      <c r="AF17" s="360"/>
      <c r="AG17" s="361"/>
      <c r="AH17" s="359">
        <v>44042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24851158</v>
      </c>
      <c r="BO17" s="407"/>
      <c r="BP17" s="407"/>
      <c r="BQ17" s="407"/>
      <c r="BR17" s="407"/>
      <c r="BS17" s="407"/>
      <c r="BT17" s="407"/>
      <c r="BU17" s="408"/>
      <c r="BV17" s="406">
        <v>23861538</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138.9</v>
      </c>
      <c r="M18" s="459"/>
      <c r="N18" s="459"/>
      <c r="O18" s="459"/>
      <c r="P18" s="459"/>
      <c r="Q18" s="459"/>
      <c r="R18" s="460"/>
      <c r="S18" s="460"/>
      <c r="T18" s="460"/>
      <c r="U18" s="460"/>
      <c r="V18" s="461"/>
      <c r="W18" s="477"/>
      <c r="X18" s="478"/>
      <c r="Y18" s="478"/>
      <c r="Z18" s="478"/>
      <c r="AA18" s="478"/>
      <c r="AB18" s="502"/>
      <c r="AC18" s="376">
        <v>73.400000000000006</v>
      </c>
      <c r="AD18" s="377"/>
      <c r="AE18" s="377"/>
      <c r="AF18" s="377"/>
      <c r="AG18" s="462"/>
      <c r="AH18" s="376">
        <v>71.8</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27678877</v>
      </c>
      <c r="BO18" s="407"/>
      <c r="BP18" s="407"/>
      <c r="BQ18" s="407"/>
      <c r="BR18" s="407"/>
      <c r="BS18" s="407"/>
      <c r="BT18" s="407"/>
      <c r="BU18" s="408"/>
      <c r="BV18" s="406">
        <v>26727605</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980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37357506</v>
      </c>
      <c r="BO19" s="407"/>
      <c r="BP19" s="407"/>
      <c r="BQ19" s="407"/>
      <c r="BR19" s="407"/>
      <c r="BS19" s="407"/>
      <c r="BT19" s="407"/>
      <c r="BU19" s="408"/>
      <c r="BV19" s="406">
        <v>34325832</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58387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29188595</v>
      </c>
      <c r="BO22" s="436"/>
      <c r="BP22" s="436"/>
      <c r="BQ22" s="436"/>
      <c r="BR22" s="436"/>
      <c r="BS22" s="436"/>
      <c r="BT22" s="436"/>
      <c r="BU22" s="437"/>
      <c r="BV22" s="435">
        <v>31325352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22444308</v>
      </c>
      <c r="BO23" s="407"/>
      <c r="BP23" s="407"/>
      <c r="BQ23" s="407"/>
      <c r="BR23" s="407"/>
      <c r="BS23" s="407"/>
      <c r="BT23" s="407"/>
      <c r="BU23" s="408"/>
      <c r="BV23" s="406">
        <v>24796856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9600</v>
      </c>
      <c r="R24" s="360"/>
      <c r="S24" s="360"/>
      <c r="T24" s="360"/>
      <c r="U24" s="360"/>
      <c r="V24" s="361"/>
      <c r="W24" s="449"/>
      <c r="X24" s="386"/>
      <c r="Y24" s="387"/>
      <c r="Z24" s="362" t="s">
        <v>162</v>
      </c>
      <c r="AA24" s="363"/>
      <c r="AB24" s="363"/>
      <c r="AC24" s="363"/>
      <c r="AD24" s="363"/>
      <c r="AE24" s="363"/>
      <c r="AF24" s="363"/>
      <c r="AG24" s="364"/>
      <c r="AH24" s="359">
        <v>928</v>
      </c>
      <c r="AI24" s="360"/>
      <c r="AJ24" s="360"/>
      <c r="AK24" s="360"/>
      <c r="AL24" s="361"/>
      <c r="AM24" s="359">
        <v>2786784</v>
      </c>
      <c r="AN24" s="360"/>
      <c r="AO24" s="360"/>
      <c r="AP24" s="360"/>
      <c r="AQ24" s="360"/>
      <c r="AR24" s="361"/>
      <c r="AS24" s="359">
        <v>3003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11604482</v>
      </c>
      <c r="BO24" s="407"/>
      <c r="BP24" s="407"/>
      <c r="BQ24" s="407"/>
      <c r="BR24" s="407"/>
      <c r="BS24" s="407"/>
      <c r="BT24" s="407"/>
      <c r="BU24" s="408"/>
      <c r="BV24" s="406">
        <v>12254347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8200</v>
      </c>
      <c r="R25" s="360"/>
      <c r="S25" s="360"/>
      <c r="T25" s="360"/>
      <c r="U25" s="360"/>
      <c r="V25" s="361"/>
      <c r="W25" s="449"/>
      <c r="X25" s="386"/>
      <c r="Y25" s="387"/>
      <c r="Z25" s="362" t="s">
        <v>165</v>
      </c>
      <c r="AA25" s="363"/>
      <c r="AB25" s="363"/>
      <c r="AC25" s="363"/>
      <c r="AD25" s="363"/>
      <c r="AE25" s="363"/>
      <c r="AF25" s="363"/>
      <c r="AG25" s="364"/>
      <c r="AH25" s="359">
        <v>191</v>
      </c>
      <c r="AI25" s="360"/>
      <c r="AJ25" s="360"/>
      <c r="AK25" s="360"/>
      <c r="AL25" s="361"/>
      <c r="AM25" s="359">
        <v>596493</v>
      </c>
      <c r="AN25" s="360"/>
      <c r="AO25" s="360"/>
      <c r="AP25" s="360"/>
      <c r="AQ25" s="360"/>
      <c r="AR25" s="361"/>
      <c r="AS25" s="359">
        <v>3123</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15829140</v>
      </c>
      <c r="BO25" s="436"/>
      <c r="BP25" s="436"/>
      <c r="BQ25" s="436"/>
      <c r="BR25" s="436"/>
      <c r="BS25" s="436"/>
      <c r="BT25" s="436"/>
      <c r="BU25" s="437"/>
      <c r="BV25" s="435">
        <v>10873068</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7500</v>
      </c>
      <c r="R26" s="360"/>
      <c r="S26" s="360"/>
      <c r="T26" s="360"/>
      <c r="U26" s="360"/>
      <c r="V26" s="361"/>
      <c r="W26" s="449"/>
      <c r="X26" s="386"/>
      <c r="Y26" s="387"/>
      <c r="Z26" s="362" t="s">
        <v>168</v>
      </c>
      <c r="AA26" s="417"/>
      <c r="AB26" s="417"/>
      <c r="AC26" s="417"/>
      <c r="AD26" s="417"/>
      <c r="AE26" s="417"/>
      <c r="AF26" s="417"/>
      <c r="AG26" s="418"/>
      <c r="AH26" s="359">
        <v>57</v>
      </c>
      <c r="AI26" s="360"/>
      <c r="AJ26" s="360"/>
      <c r="AK26" s="360"/>
      <c r="AL26" s="361"/>
      <c r="AM26" s="359">
        <v>191919</v>
      </c>
      <c r="AN26" s="360"/>
      <c r="AO26" s="360"/>
      <c r="AP26" s="360"/>
      <c r="AQ26" s="360"/>
      <c r="AR26" s="361"/>
      <c r="AS26" s="359">
        <v>3367</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5300</v>
      </c>
      <c r="R27" s="360"/>
      <c r="S27" s="360"/>
      <c r="T27" s="360"/>
      <c r="U27" s="360"/>
      <c r="V27" s="361"/>
      <c r="W27" s="449"/>
      <c r="X27" s="386"/>
      <c r="Y27" s="387"/>
      <c r="Z27" s="362" t="s">
        <v>171</v>
      </c>
      <c r="AA27" s="363"/>
      <c r="AB27" s="363"/>
      <c r="AC27" s="363"/>
      <c r="AD27" s="363"/>
      <c r="AE27" s="363"/>
      <c r="AF27" s="363"/>
      <c r="AG27" s="364"/>
      <c r="AH27" s="359">
        <v>19</v>
      </c>
      <c r="AI27" s="360"/>
      <c r="AJ27" s="360"/>
      <c r="AK27" s="360"/>
      <c r="AL27" s="361"/>
      <c r="AM27" s="359">
        <v>81130</v>
      </c>
      <c r="AN27" s="360"/>
      <c r="AO27" s="360"/>
      <c r="AP27" s="360"/>
      <c r="AQ27" s="360"/>
      <c r="AR27" s="361"/>
      <c r="AS27" s="359">
        <v>4270</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4700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5248008</v>
      </c>
      <c r="BO28" s="436"/>
      <c r="BP28" s="436"/>
      <c r="BQ28" s="436"/>
      <c r="BR28" s="436"/>
      <c r="BS28" s="436"/>
      <c r="BT28" s="436"/>
      <c r="BU28" s="437"/>
      <c r="BV28" s="435">
        <v>5453345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22</v>
      </c>
      <c r="M29" s="360"/>
      <c r="N29" s="360"/>
      <c r="O29" s="360"/>
      <c r="P29" s="361"/>
      <c r="Q29" s="359">
        <v>4500</v>
      </c>
      <c r="R29" s="360"/>
      <c r="S29" s="360"/>
      <c r="T29" s="360"/>
      <c r="U29" s="360"/>
      <c r="V29" s="361"/>
      <c r="W29" s="450"/>
      <c r="X29" s="451"/>
      <c r="Y29" s="452"/>
      <c r="Z29" s="362" t="s">
        <v>177</v>
      </c>
      <c r="AA29" s="363"/>
      <c r="AB29" s="363"/>
      <c r="AC29" s="363"/>
      <c r="AD29" s="363"/>
      <c r="AE29" s="363"/>
      <c r="AF29" s="363"/>
      <c r="AG29" s="364"/>
      <c r="AH29" s="359">
        <v>947</v>
      </c>
      <c r="AI29" s="360"/>
      <c r="AJ29" s="360"/>
      <c r="AK29" s="360"/>
      <c r="AL29" s="361"/>
      <c r="AM29" s="359">
        <v>2867914</v>
      </c>
      <c r="AN29" s="360"/>
      <c r="AO29" s="360"/>
      <c r="AP29" s="360"/>
      <c r="AQ29" s="360"/>
      <c r="AR29" s="361"/>
      <c r="AS29" s="359">
        <v>3028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495017</v>
      </c>
      <c r="BO29" s="407"/>
      <c r="BP29" s="407"/>
      <c r="BQ29" s="407"/>
      <c r="BR29" s="407"/>
      <c r="BS29" s="407"/>
      <c r="BT29" s="407"/>
      <c r="BU29" s="408"/>
      <c r="BV29" s="406">
        <v>494819</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4422465</v>
      </c>
      <c r="BO30" s="441"/>
      <c r="BP30" s="441"/>
      <c r="BQ30" s="441"/>
      <c r="BR30" s="441"/>
      <c r="BS30" s="441"/>
      <c r="BT30" s="441"/>
      <c r="BU30" s="442"/>
      <c r="BV30" s="440">
        <v>4290210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公設地方卸売市場特別会計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木更津市土地開発公社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君津郡市広域市町村圏事務組合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君津中央病院企業団（病院事業会計）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かずさ水道広域連合企業団</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かずさ水道広域連合企業団（用水供給事業）</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千葉県後期高齢者医療広域連合（一般会計）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千葉県後期高齢者医療広域連合（後期高齢者医療特別会計）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lh2TaTx63y7BD36Gsf8xhWnsy0EecZ5Crfd13p0vWmvvUtjyAm3XC0M9kINQoSb6xN1893hAXq1/B/wZsKXORg==" saltValue="la6ZdyQZx0jP7JXUaAb+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22262277</v>
      </c>
      <c r="S5" s="664"/>
      <c r="T5" s="664"/>
      <c r="U5" s="664"/>
      <c r="V5" s="664"/>
      <c r="W5" s="664"/>
      <c r="X5" s="664"/>
      <c r="Y5" s="689"/>
      <c r="Z5" s="702">
        <v>38.799999999999997</v>
      </c>
      <c r="AA5" s="702"/>
      <c r="AB5" s="702"/>
      <c r="AC5" s="702"/>
      <c r="AD5" s="703">
        <v>20639367</v>
      </c>
      <c r="AE5" s="703"/>
      <c r="AF5" s="703"/>
      <c r="AG5" s="703"/>
      <c r="AH5" s="703"/>
      <c r="AI5" s="703"/>
      <c r="AJ5" s="703"/>
      <c r="AK5" s="703"/>
      <c r="AL5" s="690">
        <v>69.8</v>
      </c>
      <c r="AM5" s="672"/>
      <c r="AN5" s="672"/>
      <c r="AO5" s="691"/>
      <c r="AP5" s="666" t="s">
        <v>216</v>
      </c>
      <c r="AQ5" s="667"/>
      <c r="AR5" s="667"/>
      <c r="AS5" s="667"/>
      <c r="AT5" s="667"/>
      <c r="AU5" s="667"/>
      <c r="AV5" s="667"/>
      <c r="AW5" s="667"/>
      <c r="AX5" s="667"/>
      <c r="AY5" s="667"/>
      <c r="AZ5" s="667"/>
      <c r="BA5" s="667"/>
      <c r="BB5" s="667"/>
      <c r="BC5" s="667"/>
      <c r="BD5" s="667"/>
      <c r="BE5" s="667"/>
      <c r="BF5" s="668"/>
      <c r="BG5" s="608">
        <v>20749052</v>
      </c>
      <c r="BH5" s="609"/>
      <c r="BI5" s="609"/>
      <c r="BJ5" s="609"/>
      <c r="BK5" s="609"/>
      <c r="BL5" s="609"/>
      <c r="BM5" s="609"/>
      <c r="BN5" s="610"/>
      <c r="BO5" s="646">
        <v>93.2</v>
      </c>
      <c r="BP5" s="646"/>
      <c r="BQ5" s="646"/>
      <c r="BR5" s="646"/>
      <c r="BS5" s="647">
        <v>148246</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510203</v>
      </c>
      <c r="S6" s="609"/>
      <c r="T6" s="609"/>
      <c r="U6" s="609"/>
      <c r="V6" s="609"/>
      <c r="W6" s="609"/>
      <c r="X6" s="609"/>
      <c r="Y6" s="610"/>
      <c r="Z6" s="646">
        <v>0.9</v>
      </c>
      <c r="AA6" s="646"/>
      <c r="AB6" s="646"/>
      <c r="AC6" s="646"/>
      <c r="AD6" s="647">
        <v>510203</v>
      </c>
      <c r="AE6" s="647"/>
      <c r="AF6" s="647"/>
      <c r="AG6" s="647"/>
      <c r="AH6" s="647"/>
      <c r="AI6" s="647"/>
      <c r="AJ6" s="647"/>
      <c r="AK6" s="647"/>
      <c r="AL6" s="611">
        <v>1.7</v>
      </c>
      <c r="AM6" s="612"/>
      <c r="AN6" s="612"/>
      <c r="AO6" s="648"/>
      <c r="AP6" s="605" t="s">
        <v>221</v>
      </c>
      <c r="AQ6" s="606"/>
      <c r="AR6" s="606"/>
      <c r="AS6" s="606"/>
      <c r="AT6" s="606"/>
      <c r="AU6" s="606"/>
      <c r="AV6" s="606"/>
      <c r="AW6" s="606"/>
      <c r="AX6" s="606"/>
      <c r="AY6" s="606"/>
      <c r="AZ6" s="606"/>
      <c r="BA6" s="606"/>
      <c r="BB6" s="606"/>
      <c r="BC6" s="606"/>
      <c r="BD6" s="606"/>
      <c r="BE6" s="606"/>
      <c r="BF6" s="607"/>
      <c r="BG6" s="608">
        <v>20749052</v>
      </c>
      <c r="BH6" s="609"/>
      <c r="BI6" s="609"/>
      <c r="BJ6" s="609"/>
      <c r="BK6" s="609"/>
      <c r="BL6" s="609"/>
      <c r="BM6" s="609"/>
      <c r="BN6" s="610"/>
      <c r="BO6" s="646">
        <v>93.2</v>
      </c>
      <c r="BP6" s="646"/>
      <c r="BQ6" s="646"/>
      <c r="BR6" s="646"/>
      <c r="BS6" s="647">
        <v>148246</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309552</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309552</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10250</v>
      </c>
      <c r="S7" s="609"/>
      <c r="T7" s="609"/>
      <c r="U7" s="609"/>
      <c r="V7" s="609"/>
      <c r="W7" s="609"/>
      <c r="X7" s="609"/>
      <c r="Y7" s="610"/>
      <c r="Z7" s="646">
        <v>0</v>
      </c>
      <c r="AA7" s="646"/>
      <c r="AB7" s="646"/>
      <c r="AC7" s="646"/>
      <c r="AD7" s="647">
        <v>10250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10118210</v>
      </c>
      <c r="BH7" s="609"/>
      <c r="BI7" s="609"/>
      <c r="BJ7" s="609"/>
      <c r="BK7" s="609"/>
      <c r="BL7" s="609"/>
      <c r="BM7" s="609"/>
      <c r="BN7" s="610"/>
      <c r="BO7" s="646">
        <v>45.5</v>
      </c>
      <c r="BP7" s="646"/>
      <c r="BQ7" s="646"/>
      <c r="BR7" s="646"/>
      <c r="BS7" s="647">
        <v>148246</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7812648</v>
      </c>
      <c r="CS7" s="609"/>
      <c r="CT7" s="609"/>
      <c r="CU7" s="609"/>
      <c r="CV7" s="609"/>
      <c r="CW7" s="609"/>
      <c r="CX7" s="609"/>
      <c r="CY7" s="610"/>
      <c r="CZ7" s="646">
        <v>14.3</v>
      </c>
      <c r="DA7" s="646"/>
      <c r="DB7" s="646"/>
      <c r="DC7" s="646"/>
      <c r="DD7" s="614">
        <v>241910</v>
      </c>
      <c r="DE7" s="609"/>
      <c r="DF7" s="609"/>
      <c r="DG7" s="609"/>
      <c r="DH7" s="609"/>
      <c r="DI7" s="609"/>
      <c r="DJ7" s="609"/>
      <c r="DK7" s="609"/>
      <c r="DL7" s="609"/>
      <c r="DM7" s="609"/>
      <c r="DN7" s="609"/>
      <c r="DO7" s="609"/>
      <c r="DP7" s="610"/>
      <c r="DQ7" s="614">
        <v>4640958</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145714</v>
      </c>
      <c r="S8" s="609"/>
      <c r="T8" s="609"/>
      <c r="U8" s="609"/>
      <c r="V8" s="609"/>
      <c r="W8" s="609"/>
      <c r="X8" s="609"/>
      <c r="Y8" s="610"/>
      <c r="Z8" s="646">
        <v>0.3</v>
      </c>
      <c r="AA8" s="646"/>
      <c r="AB8" s="646"/>
      <c r="AC8" s="646"/>
      <c r="AD8" s="647">
        <v>145714</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257080</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22530216</v>
      </c>
      <c r="CS8" s="609"/>
      <c r="CT8" s="609"/>
      <c r="CU8" s="609"/>
      <c r="CV8" s="609"/>
      <c r="CW8" s="609"/>
      <c r="CX8" s="609"/>
      <c r="CY8" s="610"/>
      <c r="CZ8" s="646">
        <v>41.3</v>
      </c>
      <c r="DA8" s="646"/>
      <c r="DB8" s="646"/>
      <c r="DC8" s="646"/>
      <c r="DD8" s="614">
        <v>48682</v>
      </c>
      <c r="DE8" s="609"/>
      <c r="DF8" s="609"/>
      <c r="DG8" s="609"/>
      <c r="DH8" s="609"/>
      <c r="DI8" s="609"/>
      <c r="DJ8" s="609"/>
      <c r="DK8" s="609"/>
      <c r="DL8" s="609"/>
      <c r="DM8" s="609"/>
      <c r="DN8" s="609"/>
      <c r="DO8" s="609"/>
      <c r="DP8" s="610"/>
      <c r="DQ8" s="614">
        <v>10794963</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175083</v>
      </c>
      <c r="S9" s="609"/>
      <c r="T9" s="609"/>
      <c r="U9" s="609"/>
      <c r="V9" s="609"/>
      <c r="W9" s="609"/>
      <c r="X9" s="609"/>
      <c r="Y9" s="610"/>
      <c r="Z9" s="646">
        <v>0.3</v>
      </c>
      <c r="AA9" s="646"/>
      <c r="AB9" s="646"/>
      <c r="AC9" s="646"/>
      <c r="AD9" s="647">
        <v>175083</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8542328</v>
      </c>
      <c r="BH9" s="609"/>
      <c r="BI9" s="609"/>
      <c r="BJ9" s="609"/>
      <c r="BK9" s="609"/>
      <c r="BL9" s="609"/>
      <c r="BM9" s="609"/>
      <c r="BN9" s="610"/>
      <c r="BO9" s="646">
        <v>38.4</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6275471</v>
      </c>
      <c r="CS9" s="609"/>
      <c r="CT9" s="609"/>
      <c r="CU9" s="609"/>
      <c r="CV9" s="609"/>
      <c r="CW9" s="609"/>
      <c r="CX9" s="609"/>
      <c r="CY9" s="610"/>
      <c r="CZ9" s="646">
        <v>11.5</v>
      </c>
      <c r="DA9" s="646"/>
      <c r="DB9" s="646"/>
      <c r="DC9" s="646"/>
      <c r="DD9" s="614">
        <v>473164</v>
      </c>
      <c r="DE9" s="609"/>
      <c r="DF9" s="609"/>
      <c r="DG9" s="609"/>
      <c r="DH9" s="609"/>
      <c r="DI9" s="609"/>
      <c r="DJ9" s="609"/>
      <c r="DK9" s="609"/>
      <c r="DL9" s="609"/>
      <c r="DM9" s="609"/>
      <c r="DN9" s="609"/>
      <c r="DO9" s="609"/>
      <c r="DP9" s="610"/>
      <c r="DQ9" s="614">
        <v>4762449</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513674</v>
      </c>
      <c r="BH10" s="609"/>
      <c r="BI10" s="609"/>
      <c r="BJ10" s="609"/>
      <c r="BK10" s="609"/>
      <c r="BL10" s="609"/>
      <c r="BM10" s="609"/>
      <c r="BN10" s="610"/>
      <c r="BO10" s="646">
        <v>2.2999999999999998</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1209</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1209</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3366365</v>
      </c>
      <c r="S11" s="609"/>
      <c r="T11" s="609"/>
      <c r="U11" s="609"/>
      <c r="V11" s="609"/>
      <c r="W11" s="609"/>
      <c r="X11" s="609"/>
      <c r="Y11" s="610"/>
      <c r="Z11" s="611">
        <v>5.9</v>
      </c>
      <c r="AA11" s="612"/>
      <c r="AB11" s="612"/>
      <c r="AC11" s="613"/>
      <c r="AD11" s="614">
        <v>3366365</v>
      </c>
      <c r="AE11" s="609"/>
      <c r="AF11" s="609"/>
      <c r="AG11" s="609"/>
      <c r="AH11" s="609"/>
      <c r="AI11" s="609"/>
      <c r="AJ11" s="609"/>
      <c r="AK11" s="610"/>
      <c r="AL11" s="611">
        <v>11.4</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805128</v>
      </c>
      <c r="BH11" s="609"/>
      <c r="BI11" s="609"/>
      <c r="BJ11" s="609"/>
      <c r="BK11" s="609"/>
      <c r="BL11" s="609"/>
      <c r="BM11" s="609"/>
      <c r="BN11" s="610"/>
      <c r="BO11" s="646">
        <v>3.6</v>
      </c>
      <c r="BP11" s="646"/>
      <c r="BQ11" s="646"/>
      <c r="BR11" s="646"/>
      <c r="BS11" s="647">
        <v>148246</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794499</v>
      </c>
      <c r="CS11" s="609"/>
      <c r="CT11" s="609"/>
      <c r="CU11" s="609"/>
      <c r="CV11" s="609"/>
      <c r="CW11" s="609"/>
      <c r="CX11" s="609"/>
      <c r="CY11" s="610"/>
      <c r="CZ11" s="646">
        <v>1.5</v>
      </c>
      <c r="DA11" s="646"/>
      <c r="DB11" s="646"/>
      <c r="DC11" s="646"/>
      <c r="DD11" s="614">
        <v>289333</v>
      </c>
      <c r="DE11" s="609"/>
      <c r="DF11" s="609"/>
      <c r="DG11" s="609"/>
      <c r="DH11" s="609"/>
      <c r="DI11" s="609"/>
      <c r="DJ11" s="609"/>
      <c r="DK11" s="609"/>
      <c r="DL11" s="609"/>
      <c r="DM11" s="609"/>
      <c r="DN11" s="609"/>
      <c r="DO11" s="609"/>
      <c r="DP11" s="610"/>
      <c r="DQ11" s="614">
        <v>405900</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63577</v>
      </c>
      <c r="S12" s="609"/>
      <c r="T12" s="609"/>
      <c r="U12" s="609"/>
      <c r="V12" s="609"/>
      <c r="W12" s="609"/>
      <c r="X12" s="609"/>
      <c r="Y12" s="610"/>
      <c r="Z12" s="646">
        <v>0.1</v>
      </c>
      <c r="AA12" s="646"/>
      <c r="AB12" s="646"/>
      <c r="AC12" s="646"/>
      <c r="AD12" s="647">
        <v>63577</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8960480</v>
      </c>
      <c r="BH12" s="609"/>
      <c r="BI12" s="609"/>
      <c r="BJ12" s="609"/>
      <c r="BK12" s="609"/>
      <c r="BL12" s="609"/>
      <c r="BM12" s="609"/>
      <c r="BN12" s="610"/>
      <c r="BO12" s="646">
        <v>40.200000000000003</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970287</v>
      </c>
      <c r="CS12" s="609"/>
      <c r="CT12" s="609"/>
      <c r="CU12" s="609"/>
      <c r="CV12" s="609"/>
      <c r="CW12" s="609"/>
      <c r="CX12" s="609"/>
      <c r="CY12" s="610"/>
      <c r="CZ12" s="646">
        <v>1.8</v>
      </c>
      <c r="DA12" s="646"/>
      <c r="DB12" s="646"/>
      <c r="DC12" s="646"/>
      <c r="DD12" s="614">
        <v>3000</v>
      </c>
      <c r="DE12" s="609"/>
      <c r="DF12" s="609"/>
      <c r="DG12" s="609"/>
      <c r="DH12" s="609"/>
      <c r="DI12" s="609"/>
      <c r="DJ12" s="609"/>
      <c r="DK12" s="609"/>
      <c r="DL12" s="609"/>
      <c r="DM12" s="609"/>
      <c r="DN12" s="609"/>
      <c r="DO12" s="609"/>
      <c r="DP12" s="610"/>
      <c r="DQ12" s="614">
        <v>697624</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8914971</v>
      </c>
      <c r="BH13" s="609"/>
      <c r="BI13" s="609"/>
      <c r="BJ13" s="609"/>
      <c r="BK13" s="609"/>
      <c r="BL13" s="609"/>
      <c r="BM13" s="609"/>
      <c r="BN13" s="610"/>
      <c r="BO13" s="646">
        <v>40</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5039895</v>
      </c>
      <c r="CS13" s="609"/>
      <c r="CT13" s="609"/>
      <c r="CU13" s="609"/>
      <c r="CV13" s="609"/>
      <c r="CW13" s="609"/>
      <c r="CX13" s="609"/>
      <c r="CY13" s="610"/>
      <c r="CZ13" s="646">
        <v>9.1999999999999993</v>
      </c>
      <c r="DA13" s="646"/>
      <c r="DB13" s="646"/>
      <c r="DC13" s="646"/>
      <c r="DD13" s="614">
        <v>2262996</v>
      </c>
      <c r="DE13" s="609"/>
      <c r="DF13" s="609"/>
      <c r="DG13" s="609"/>
      <c r="DH13" s="609"/>
      <c r="DI13" s="609"/>
      <c r="DJ13" s="609"/>
      <c r="DK13" s="609"/>
      <c r="DL13" s="609"/>
      <c r="DM13" s="609"/>
      <c r="DN13" s="609"/>
      <c r="DO13" s="609"/>
      <c r="DP13" s="610"/>
      <c r="DQ13" s="614">
        <v>3553645</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4969</v>
      </c>
      <c r="S14" s="609"/>
      <c r="T14" s="609"/>
      <c r="U14" s="609"/>
      <c r="V14" s="609"/>
      <c r="W14" s="609"/>
      <c r="X14" s="609"/>
      <c r="Y14" s="610"/>
      <c r="Z14" s="646">
        <v>0</v>
      </c>
      <c r="AA14" s="646"/>
      <c r="AB14" s="646"/>
      <c r="AC14" s="646"/>
      <c r="AD14" s="647">
        <v>4969</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432449</v>
      </c>
      <c r="BH14" s="609"/>
      <c r="BI14" s="609"/>
      <c r="BJ14" s="609"/>
      <c r="BK14" s="609"/>
      <c r="BL14" s="609"/>
      <c r="BM14" s="609"/>
      <c r="BN14" s="610"/>
      <c r="BO14" s="646">
        <v>1.9</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1835336</v>
      </c>
      <c r="CS14" s="609"/>
      <c r="CT14" s="609"/>
      <c r="CU14" s="609"/>
      <c r="CV14" s="609"/>
      <c r="CW14" s="609"/>
      <c r="CX14" s="609"/>
      <c r="CY14" s="610"/>
      <c r="CZ14" s="646">
        <v>3.4</v>
      </c>
      <c r="DA14" s="646"/>
      <c r="DB14" s="646"/>
      <c r="DC14" s="646"/>
      <c r="DD14" s="614">
        <v>160507</v>
      </c>
      <c r="DE14" s="609"/>
      <c r="DF14" s="609"/>
      <c r="DG14" s="609"/>
      <c r="DH14" s="609"/>
      <c r="DI14" s="609"/>
      <c r="DJ14" s="609"/>
      <c r="DK14" s="609"/>
      <c r="DL14" s="609"/>
      <c r="DM14" s="609"/>
      <c r="DN14" s="609"/>
      <c r="DO14" s="609"/>
      <c r="DP14" s="610"/>
      <c r="DQ14" s="614">
        <v>1733807</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1237913</v>
      </c>
      <c r="BH15" s="609"/>
      <c r="BI15" s="609"/>
      <c r="BJ15" s="609"/>
      <c r="BK15" s="609"/>
      <c r="BL15" s="609"/>
      <c r="BM15" s="609"/>
      <c r="BN15" s="610"/>
      <c r="BO15" s="646">
        <v>5.6</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5377307</v>
      </c>
      <c r="CS15" s="609"/>
      <c r="CT15" s="609"/>
      <c r="CU15" s="609"/>
      <c r="CV15" s="609"/>
      <c r="CW15" s="609"/>
      <c r="CX15" s="609"/>
      <c r="CY15" s="610"/>
      <c r="CZ15" s="646">
        <v>9.9</v>
      </c>
      <c r="DA15" s="646"/>
      <c r="DB15" s="646"/>
      <c r="DC15" s="646"/>
      <c r="DD15" s="614">
        <v>832541</v>
      </c>
      <c r="DE15" s="609"/>
      <c r="DF15" s="609"/>
      <c r="DG15" s="609"/>
      <c r="DH15" s="609"/>
      <c r="DI15" s="609"/>
      <c r="DJ15" s="609"/>
      <c r="DK15" s="609"/>
      <c r="DL15" s="609"/>
      <c r="DM15" s="609"/>
      <c r="DN15" s="609"/>
      <c r="DO15" s="609"/>
      <c r="DP15" s="610"/>
      <c r="DQ15" s="614">
        <v>4071286</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70728</v>
      </c>
      <c r="S16" s="609"/>
      <c r="T16" s="609"/>
      <c r="U16" s="609"/>
      <c r="V16" s="609"/>
      <c r="W16" s="609"/>
      <c r="X16" s="609"/>
      <c r="Y16" s="610"/>
      <c r="Z16" s="646">
        <v>0.1</v>
      </c>
      <c r="AA16" s="646"/>
      <c r="AB16" s="646"/>
      <c r="AC16" s="646"/>
      <c r="AD16" s="647">
        <v>70728</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41181</v>
      </c>
      <c r="CS16" s="609"/>
      <c r="CT16" s="609"/>
      <c r="CU16" s="609"/>
      <c r="CV16" s="609"/>
      <c r="CW16" s="609"/>
      <c r="CX16" s="609"/>
      <c r="CY16" s="610"/>
      <c r="CZ16" s="646">
        <v>0.1</v>
      </c>
      <c r="DA16" s="646"/>
      <c r="DB16" s="646"/>
      <c r="DC16" s="646"/>
      <c r="DD16" s="614" t="s">
        <v>122</v>
      </c>
      <c r="DE16" s="609"/>
      <c r="DF16" s="609"/>
      <c r="DG16" s="609"/>
      <c r="DH16" s="609"/>
      <c r="DI16" s="609"/>
      <c r="DJ16" s="609"/>
      <c r="DK16" s="609"/>
      <c r="DL16" s="609"/>
      <c r="DM16" s="609"/>
      <c r="DN16" s="609"/>
      <c r="DO16" s="609"/>
      <c r="DP16" s="610"/>
      <c r="DQ16" s="614">
        <v>41181</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307114</v>
      </c>
      <c r="S17" s="609"/>
      <c r="T17" s="609"/>
      <c r="U17" s="609"/>
      <c r="V17" s="609"/>
      <c r="W17" s="609"/>
      <c r="X17" s="609"/>
      <c r="Y17" s="610"/>
      <c r="Z17" s="646">
        <v>0.5</v>
      </c>
      <c r="AA17" s="646"/>
      <c r="AB17" s="646"/>
      <c r="AC17" s="646"/>
      <c r="AD17" s="647">
        <v>307114</v>
      </c>
      <c r="AE17" s="647"/>
      <c r="AF17" s="647"/>
      <c r="AG17" s="647"/>
      <c r="AH17" s="647"/>
      <c r="AI17" s="647"/>
      <c r="AJ17" s="647"/>
      <c r="AK17" s="647"/>
      <c r="AL17" s="611">
        <v>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3500122</v>
      </c>
      <c r="CS17" s="609"/>
      <c r="CT17" s="609"/>
      <c r="CU17" s="609"/>
      <c r="CV17" s="609"/>
      <c r="CW17" s="609"/>
      <c r="CX17" s="609"/>
      <c r="CY17" s="610"/>
      <c r="CZ17" s="646">
        <v>6.4</v>
      </c>
      <c r="DA17" s="646"/>
      <c r="DB17" s="646"/>
      <c r="DC17" s="646"/>
      <c r="DD17" s="614" t="s">
        <v>122</v>
      </c>
      <c r="DE17" s="609"/>
      <c r="DF17" s="609"/>
      <c r="DG17" s="609"/>
      <c r="DH17" s="609"/>
      <c r="DI17" s="609"/>
      <c r="DJ17" s="609"/>
      <c r="DK17" s="609"/>
      <c r="DL17" s="609"/>
      <c r="DM17" s="609"/>
      <c r="DN17" s="609"/>
      <c r="DO17" s="609"/>
      <c r="DP17" s="610"/>
      <c r="DQ17" s="614">
        <v>3500122</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171603</v>
      </c>
      <c r="S18" s="609"/>
      <c r="T18" s="609"/>
      <c r="U18" s="609"/>
      <c r="V18" s="609"/>
      <c r="W18" s="609"/>
      <c r="X18" s="609"/>
      <c r="Y18" s="610"/>
      <c r="Z18" s="646">
        <v>0.3</v>
      </c>
      <c r="AA18" s="646"/>
      <c r="AB18" s="646"/>
      <c r="AC18" s="646"/>
      <c r="AD18" s="647">
        <v>171603</v>
      </c>
      <c r="AE18" s="647"/>
      <c r="AF18" s="647"/>
      <c r="AG18" s="647"/>
      <c r="AH18" s="647"/>
      <c r="AI18" s="647"/>
      <c r="AJ18" s="647"/>
      <c r="AK18" s="647"/>
      <c r="AL18" s="611">
        <v>0.6</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169312</v>
      </c>
      <c r="S19" s="609"/>
      <c r="T19" s="609"/>
      <c r="U19" s="609"/>
      <c r="V19" s="609"/>
      <c r="W19" s="609"/>
      <c r="X19" s="609"/>
      <c r="Y19" s="610"/>
      <c r="Z19" s="646">
        <v>0.3</v>
      </c>
      <c r="AA19" s="646"/>
      <c r="AB19" s="646"/>
      <c r="AC19" s="646"/>
      <c r="AD19" s="647">
        <v>169312</v>
      </c>
      <c r="AE19" s="647"/>
      <c r="AF19" s="647"/>
      <c r="AG19" s="647"/>
      <c r="AH19" s="647"/>
      <c r="AI19" s="647"/>
      <c r="AJ19" s="647"/>
      <c r="AK19" s="647"/>
      <c r="AL19" s="611">
        <v>0.6</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1513225</v>
      </c>
      <c r="BH19" s="609"/>
      <c r="BI19" s="609"/>
      <c r="BJ19" s="609"/>
      <c r="BK19" s="609"/>
      <c r="BL19" s="609"/>
      <c r="BM19" s="609"/>
      <c r="BN19" s="610"/>
      <c r="BO19" s="646">
        <v>6.8</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2291</v>
      </c>
      <c r="S20" s="609"/>
      <c r="T20" s="609"/>
      <c r="U20" s="609"/>
      <c r="V20" s="609"/>
      <c r="W20" s="609"/>
      <c r="X20" s="609"/>
      <c r="Y20" s="610"/>
      <c r="Z20" s="646">
        <v>0</v>
      </c>
      <c r="AA20" s="646"/>
      <c r="AB20" s="646"/>
      <c r="AC20" s="646"/>
      <c r="AD20" s="647">
        <v>2291</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1513225</v>
      </c>
      <c r="BH20" s="609"/>
      <c r="BI20" s="609"/>
      <c r="BJ20" s="609"/>
      <c r="BK20" s="609"/>
      <c r="BL20" s="609"/>
      <c r="BM20" s="609"/>
      <c r="BN20" s="610"/>
      <c r="BO20" s="646">
        <v>6.8</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54487723</v>
      </c>
      <c r="CS20" s="609"/>
      <c r="CT20" s="609"/>
      <c r="CU20" s="609"/>
      <c r="CV20" s="609"/>
      <c r="CW20" s="609"/>
      <c r="CX20" s="609"/>
      <c r="CY20" s="610"/>
      <c r="CZ20" s="646">
        <v>100</v>
      </c>
      <c r="DA20" s="646"/>
      <c r="DB20" s="646"/>
      <c r="DC20" s="646"/>
      <c r="DD20" s="614">
        <v>4312133</v>
      </c>
      <c r="DE20" s="609"/>
      <c r="DF20" s="609"/>
      <c r="DG20" s="609"/>
      <c r="DH20" s="609"/>
      <c r="DI20" s="609"/>
      <c r="DJ20" s="609"/>
      <c r="DK20" s="609"/>
      <c r="DL20" s="609"/>
      <c r="DM20" s="609"/>
      <c r="DN20" s="609"/>
      <c r="DO20" s="609"/>
      <c r="DP20" s="610"/>
      <c r="DQ20" s="614">
        <v>34512696</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4018435</v>
      </c>
      <c r="S21" s="609"/>
      <c r="T21" s="609"/>
      <c r="U21" s="609"/>
      <c r="V21" s="609"/>
      <c r="W21" s="609"/>
      <c r="X21" s="609"/>
      <c r="Y21" s="610"/>
      <c r="Z21" s="646">
        <v>7</v>
      </c>
      <c r="AA21" s="646"/>
      <c r="AB21" s="646"/>
      <c r="AC21" s="646"/>
      <c r="AD21" s="647">
        <v>3540188</v>
      </c>
      <c r="AE21" s="647"/>
      <c r="AF21" s="647"/>
      <c r="AG21" s="647"/>
      <c r="AH21" s="647"/>
      <c r="AI21" s="647"/>
      <c r="AJ21" s="647"/>
      <c r="AK21" s="647"/>
      <c r="AL21" s="611">
        <v>12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36801</v>
      </c>
      <c r="BH21" s="609"/>
      <c r="BI21" s="609"/>
      <c r="BJ21" s="609"/>
      <c r="BK21" s="609"/>
      <c r="BL21" s="609"/>
      <c r="BM21" s="609"/>
      <c r="BN21" s="610"/>
      <c r="BO21" s="646">
        <v>0.2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3540188</v>
      </c>
      <c r="S22" s="609"/>
      <c r="T22" s="609"/>
      <c r="U22" s="609"/>
      <c r="V22" s="609"/>
      <c r="W22" s="609"/>
      <c r="X22" s="609"/>
      <c r="Y22" s="610"/>
      <c r="Z22" s="646">
        <v>6.2</v>
      </c>
      <c r="AA22" s="646"/>
      <c r="AB22" s="646"/>
      <c r="AC22" s="646"/>
      <c r="AD22" s="647">
        <v>3540188</v>
      </c>
      <c r="AE22" s="647"/>
      <c r="AF22" s="647"/>
      <c r="AG22" s="647"/>
      <c r="AH22" s="647"/>
      <c r="AI22" s="647"/>
      <c r="AJ22" s="647"/>
      <c r="AK22" s="647"/>
      <c r="AL22" s="611">
        <v>12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477785</v>
      </c>
      <c r="S23" s="609"/>
      <c r="T23" s="609"/>
      <c r="U23" s="609"/>
      <c r="V23" s="609"/>
      <c r="W23" s="609"/>
      <c r="X23" s="609"/>
      <c r="Y23" s="610"/>
      <c r="Z23" s="646">
        <v>0.8</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1476424</v>
      </c>
      <c r="BH23" s="609"/>
      <c r="BI23" s="609"/>
      <c r="BJ23" s="609"/>
      <c r="BK23" s="609"/>
      <c r="BL23" s="609"/>
      <c r="BM23" s="609"/>
      <c r="BN23" s="610"/>
      <c r="BO23" s="646">
        <v>6.6</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462</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28229255</v>
      </c>
      <c r="CS24" s="664"/>
      <c r="CT24" s="664"/>
      <c r="CU24" s="664"/>
      <c r="CV24" s="664"/>
      <c r="CW24" s="664"/>
      <c r="CX24" s="664"/>
      <c r="CY24" s="689"/>
      <c r="CZ24" s="690">
        <v>51.8</v>
      </c>
      <c r="DA24" s="672"/>
      <c r="DB24" s="672"/>
      <c r="DC24" s="692"/>
      <c r="DD24" s="688">
        <v>16837808</v>
      </c>
      <c r="DE24" s="664"/>
      <c r="DF24" s="664"/>
      <c r="DG24" s="664"/>
      <c r="DH24" s="664"/>
      <c r="DI24" s="664"/>
      <c r="DJ24" s="664"/>
      <c r="DK24" s="689"/>
      <c r="DL24" s="688">
        <v>15336553</v>
      </c>
      <c r="DM24" s="664"/>
      <c r="DN24" s="664"/>
      <c r="DO24" s="664"/>
      <c r="DP24" s="664"/>
      <c r="DQ24" s="664"/>
      <c r="DR24" s="664"/>
      <c r="DS24" s="664"/>
      <c r="DT24" s="664"/>
      <c r="DU24" s="664"/>
      <c r="DV24" s="689"/>
      <c r="DW24" s="690">
        <v>51.4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31106318</v>
      </c>
      <c r="S25" s="609"/>
      <c r="T25" s="609"/>
      <c r="U25" s="609"/>
      <c r="V25" s="609"/>
      <c r="W25" s="609"/>
      <c r="X25" s="609"/>
      <c r="Y25" s="610"/>
      <c r="Z25" s="646">
        <v>54.3</v>
      </c>
      <c r="AA25" s="646"/>
      <c r="AB25" s="646"/>
      <c r="AC25" s="646"/>
      <c r="AD25" s="647">
        <v>29005161</v>
      </c>
      <c r="AE25" s="647"/>
      <c r="AF25" s="647"/>
      <c r="AG25" s="647"/>
      <c r="AH25" s="647"/>
      <c r="AI25" s="647"/>
      <c r="AJ25" s="647"/>
      <c r="AK25" s="647"/>
      <c r="AL25" s="611">
        <v>98.1</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8500879</v>
      </c>
      <c r="CS25" s="621"/>
      <c r="CT25" s="621"/>
      <c r="CU25" s="621"/>
      <c r="CV25" s="621"/>
      <c r="CW25" s="621"/>
      <c r="CX25" s="621"/>
      <c r="CY25" s="622"/>
      <c r="CZ25" s="611">
        <v>15.6</v>
      </c>
      <c r="DA25" s="623"/>
      <c r="DB25" s="623"/>
      <c r="DC25" s="624"/>
      <c r="DD25" s="614">
        <v>7783412</v>
      </c>
      <c r="DE25" s="621"/>
      <c r="DF25" s="621"/>
      <c r="DG25" s="621"/>
      <c r="DH25" s="621"/>
      <c r="DI25" s="621"/>
      <c r="DJ25" s="621"/>
      <c r="DK25" s="622"/>
      <c r="DL25" s="614">
        <v>7763828</v>
      </c>
      <c r="DM25" s="621"/>
      <c r="DN25" s="621"/>
      <c r="DO25" s="621"/>
      <c r="DP25" s="621"/>
      <c r="DQ25" s="621"/>
      <c r="DR25" s="621"/>
      <c r="DS25" s="621"/>
      <c r="DT25" s="621"/>
      <c r="DU25" s="621"/>
      <c r="DV25" s="622"/>
      <c r="DW25" s="611">
        <v>26</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16877</v>
      </c>
      <c r="S26" s="609"/>
      <c r="T26" s="609"/>
      <c r="U26" s="609"/>
      <c r="V26" s="609"/>
      <c r="W26" s="609"/>
      <c r="X26" s="609"/>
      <c r="Y26" s="610"/>
      <c r="Z26" s="646">
        <v>0</v>
      </c>
      <c r="AA26" s="646"/>
      <c r="AB26" s="646"/>
      <c r="AC26" s="646"/>
      <c r="AD26" s="647">
        <v>16877</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5466443</v>
      </c>
      <c r="CS26" s="609"/>
      <c r="CT26" s="609"/>
      <c r="CU26" s="609"/>
      <c r="CV26" s="609"/>
      <c r="CW26" s="609"/>
      <c r="CX26" s="609"/>
      <c r="CY26" s="610"/>
      <c r="CZ26" s="611">
        <v>10</v>
      </c>
      <c r="DA26" s="623"/>
      <c r="DB26" s="623"/>
      <c r="DC26" s="624"/>
      <c r="DD26" s="614">
        <v>4830764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494851</v>
      </c>
      <c r="S27" s="609"/>
      <c r="T27" s="609"/>
      <c r="U27" s="609"/>
      <c r="V27" s="609"/>
      <c r="W27" s="609"/>
      <c r="X27" s="609"/>
      <c r="Y27" s="610"/>
      <c r="Z27" s="646">
        <v>0.9</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22262277</v>
      </c>
      <c r="BH27" s="609"/>
      <c r="BI27" s="609"/>
      <c r="BJ27" s="609"/>
      <c r="BK27" s="609"/>
      <c r="BL27" s="609"/>
      <c r="BM27" s="609"/>
      <c r="BN27" s="610"/>
      <c r="BO27" s="646">
        <v>100</v>
      </c>
      <c r="BP27" s="646"/>
      <c r="BQ27" s="646"/>
      <c r="BR27" s="646"/>
      <c r="BS27" s="647">
        <v>148246</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16228254</v>
      </c>
      <c r="CS27" s="621"/>
      <c r="CT27" s="621"/>
      <c r="CU27" s="621"/>
      <c r="CV27" s="621"/>
      <c r="CW27" s="621"/>
      <c r="CX27" s="621"/>
      <c r="CY27" s="622"/>
      <c r="CZ27" s="611">
        <v>29.8</v>
      </c>
      <c r="DA27" s="623"/>
      <c r="DB27" s="623"/>
      <c r="DC27" s="624"/>
      <c r="DD27" s="614">
        <v>5554274</v>
      </c>
      <c r="DE27" s="621"/>
      <c r="DF27" s="621"/>
      <c r="DG27" s="621"/>
      <c r="DH27" s="621"/>
      <c r="DI27" s="621"/>
      <c r="DJ27" s="621"/>
      <c r="DK27" s="622"/>
      <c r="DL27" s="614">
        <v>4072603</v>
      </c>
      <c r="DM27" s="621"/>
      <c r="DN27" s="621"/>
      <c r="DO27" s="621"/>
      <c r="DP27" s="621"/>
      <c r="DQ27" s="621"/>
      <c r="DR27" s="621"/>
      <c r="DS27" s="621"/>
      <c r="DT27" s="621"/>
      <c r="DU27" s="621"/>
      <c r="DV27" s="622"/>
      <c r="DW27" s="611">
        <v>13.7</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410206</v>
      </c>
      <c r="S28" s="609"/>
      <c r="T28" s="609"/>
      <c r="U28" s="609"/>
      <c r="V28" s="609"/>
      <c r="W28" s="609"/>
      <c r="X28" s="609"/>
      <c r="Y28" s="610"/>
      <c r="Z28" s="646">
        <v>0.7</v>
      </c>
      <c r="AA28" s="646"/>
      <c r="AB28" s="646"/>
      <c r="AC28" s="646"/>
      <c r="AD28" s="647">
        <v>136034</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3500122</v>
      </c>
      <c r="CS28" s="609"/>
      <c r="CT28" s="609"/>
      <c r="CU28" s="609"/>
      <c r="CV28" s="609"/>
      <c r="CW28" s="609"/>
      <c r="CX28" s="609"/>
      <c r="CY28" s="610"/>
      <c r="CZ28" s="611">
        <v>6.4</v>
      </c>
      <c r="DA28" s="623"/>
      <c r="DB28" s="623"/>
      <c r="DC28" s="624"/>
      <c r="DD28" s="614">
        <v>3500122</v>
      </c>
      <c r="DE28" s="609"/>
      <c r="DF28" s="609"/>
      <c r="DG28" s="609"/>
      <c r="DH28" s="609"/>
      <c r="DI28" s="609"/>
      <c r="DJ28" s="609"/>
      <c r="DK28" s="610"/>
      <c r="DL28" s="614">
        <v>3500122</v>
      </c>
      <c r="DM28" s="609"/>
      <c r="DN28" s="609"/>
      <c r="DO28" s="609"/>
      <c r="DP28" s="609"/>
      <c r="DQ28" s="609"/>
      <c r="DR28" s="609"/>
      <c r="DS28" s="609"/>
      <c r="DT28" s="609"/>
      <c r="DU28" s="609"/>
      <c r="DV28" s="610"/>
      <c r="DW28" s="611">
        <v>11.7</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522309</v>
      </c>
      <c r="S29" s="609"/>
      <c r="T29" s="609"/>
      <c r="U29" s="609"/>
      <c r="V29" s="609"/>
      <c r="W29" s="609"/>
      <c r="X29" s="609"/>
      <c r="Y29" s="610"/>
      <c r="Z29" s="646">
        <v>0.9</v>
      </c>
      <c r="AA29" s="646"/>
      <c r="AB29" s="646"/>
      <c r="AC29" s="646"/>
      <c r="AD29" s="647">
        <v>25</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3500122</v>
      </c>
      <c r="CS29" s="621"/>
      <c r="CT29" s="621"/>
      <c r="CU29" s="621"/>
      <c r="CV29" s="621"/>
      <c r="CW29" s="621"/>
      <c r="CX29" s="621"/>
      <c r="CY29" s="622"/>
      <c r="CZ29" s="611">
        <v>6.4</v>
      </c>
      <c r="DA29" s="623"/>
      <c r="DB29" s="623"/>
      <c r="DC29" s="624"/>
      <c r="DD29" s="614">
        <v>3500122</v>
      </c>
      <c r="DE29" s="621"/>
      <c r="DF29" s="621"/>
      <c r="DG29" s="621"/>
      <c r="DH29" s="621"/>
      <c r="DI29" s="621"/>
      <c r="DJ29" s="621"/>
      <c r="DK29" s="622"/>
      <c r="DL29" s="614">
        <v>3500122</v>
      </c>
      <c r="DM29" s="621"/>
      <c r="DN29" s="621"/>
      <c r="DO29" s="621"/>
      <c r="DP29" s="621"/>
      <c r="DQ29" s="621"/>
      <c r="DR29" s="621"/>
      <c r="DS29" s="621"/>
      <c r="DT29" s="621"/>
      <c r="DU29" s="621"/>
      <c r="DV29" s="622"/>
      <c r="DW29" s="611">
        <v>11.7</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11649944</v>
      </c>
      <c r="S30" s="609"/>
      <c r="T30" s="609"/>
      <c r="U30" s="609"/>
      <c r="V30" s="609"/>
      <c r="W30" s="609"/>
      <c r="X30" s="609"/>
      <c r="Y30" s="610"/>
      <c r="Z30" s="646">
        <v>20.3</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3399757</v>
      </c>
      <c r="CS30" s="609"/>
      <c r="CT30" s="609"/>
      <c r="CU30" s="609"/>
      <c r="CV30" s="609"/>
      <c r="CW30" s="609"/>
      <c r="CX30" s="609"/>
      <c r="CY30" s="610"/>
      <c r="CZ30" s="611">
        <v>6.2</v>
      </c>
      <c r="DA30" s="623"/>
      <c r="DB30" s="623"/>
      <c r="DC30" s="624"/>
      <c r="DD30" s="614">
        <v>3399757</v>
      </c>
      <c r="DE30" s="609"/>
      <c r="DF30" s="609"/>
      <c r="DG30" s="609"/>
      <c r="DH30" s="609"/>
      <c r="DI30" s="609"/>
      <c r="DJ30" s="609"/>
      <c r="DK30" s="610"/>
      <c r="DL30" s="614">
        <v>3399757</v>
      </c>
      <c r="DM30" s="609"/>
      <c r="DN30" s="609"/>
      <c r="DO30" s="609"/>
      <c r="DP30" s="609"/>
      <c r="DQ30" s="609"/>
      <c r="DR30" s="609"/>
      <c r="DS30" s="609"/>
      <c r="DT30" s="609"/>
      <c r="DU30" s="609"/>
      <c r="DV30" s="610"/>
      <c r="DW30" s="611">
        <v>11.4</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v>167230</v>
      </c>
      <c r="S31" s="609"/>
      <c r="T31" s="609"/>
      <c r="U31" s="609"/>
      <c r="V31" s="609"/>
      <c r="W31" s="609"/>
      <c r="X31" s="609"/>
      <c r="Y31" s="610"/>
      <c r="Z31" s="646">
        <v>0.3</v>
      </c>
      <c r="AA31" s="646"/>
      <c r="AB31" s="646"/>
      <c r="AC31" s="646"/>
      <c r="AD31" s="647">
        <v>167230</v>
      </c>
      <c r="AE31" s="647"/>
      <c r="AF31" s="647"/>
      <c r="AG31" s="647"/>
      <c r="AH31" s="647"/>
      <c r="AI31" s="647"/>
      <c r="AJ31" s="647"/>
      <c r="AK31" s="647"/>
      <c r="AL31" s="611">
        <v>0.6</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99.1</v>
      </c>
      <c r="BH31" s="671"/>
      <c r="BI31" s="671"/>
      <c r="BJ31" s="671"/>
      <c r="BK31" s="671"/>
      <c r="BL31" s="671"/>
      <c r="BM31" s="672">
        <v>96.3</v>
      </c>
      <c r="BN31" s="671"/>
      <c r="BO31" s="671"/>
      <c r="BP31" s="671"/>
      <c r="BQ31" s="673"/>
      <c r="BR31" s="670">
        <v>99</v>
      </c>
      <c r="BS31" s="671"/>
      <c r="BT31" s="671"/>
      <c r="BU31" s="671"/>
      <c r="BV31" s="671"/>
      <c r="BW31" s="671"/>
      <c r="BX31" s="672">
        <v>95.4</v>
      </c>
      <c r="BY31" s="671"/>
      <c r="BZ31" s="671"/>
      <c r="CA31" s="671"/>
      <c r="CB31" s="673"/>
      <c r="CD31" s="629"/>
      <c r="CE31" s="630"/>
      <c r="CF31" s="605" t="s">
        <v>300</v>
      </c>
      <c r="CG31" s="606"/>
      <c r="CH31" s="606"/>
      <c r="CI31" s="606"/>
      <c r="CJ31" s="606"/>
      <c r="CK31" s="606"/>
      <c r="CL31" s="606"/>
      <c r="CM31" s="606"/>
      <c r="CN31" s="606"/>
      <c r="CO31" s="606"/>
      <c r="CP31" s="606"/>
      <c r="CQ31" s="607"/>
      <c r="CR31" s="608">
        <v>100365</v>
      </c>
      <c r="CS31" s="621"/>
      <c r="CT31" s="621"/>
      <c r="CU31" s="621"/>
      <c r="CV31" s="621"/>
      <c r="CW31" s="621"/>
      <c r="CX31" s="621"/>
      <c r="CY31" s="622"/>
      <c r="CZ31" s="611">
        <v>0.2</v>
      </c>
      <c r="DA31" s="623"/>
      <c r="DB31" s="623"/>
      <c r="DC31" s="624"/>
      <c r="DD31" s="614">
        <v>100365</v>
      </c>
      <c r="DE31" s="621"/>
      <c r="DF31" s="621"/>
      <c r="DG31" s="621"/>
      <c r="DH31" s="621"/>
      <c r="DI31" s="621"/>
      <c r="DJ31" s="621"/>
      <c r="DK31" s="622"/>
      <c r="DL31" s="614">
        <v>100365</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4234809</v>
      </c>
      <c r="S32" s="609"/>
      <c r="T32" s="609"/>
      <c r="U32" s="609"/>
      <c r="V32" s="609"/>
      <c r="W32" s="609"/>
      <c r="X32" s="609"/>
      <c r="Y32" s="610"/>
      <c r="Z32" s="646">
        <v>7.4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98.8</v>
      </c>
      <c r="BH32" s="621"/>
      <c r="BI32" s="621"/>
      <c r="BJ32" s="621"/>
      <c r="BK32" s="621"/>
      <c r="BL32" s="621"/>
      <c r="BM32" s="612">
        <v>95.7</v>
      </c>
      <c r="BN32" s="621"/>
      <c r="BO32" s="621"/>
      <c r="BP32" s="621"/>
      <c r="BQ32" s="644"/>
      <c r="BR32" s="674">
        <v>98.9</v>
      </c>
      <c r="BS32" s="621"/>
      <c r="BT32" s="621"/>
      <c r="BU32" s="621"/>
      <c r="BV32" s="621"/>
      <c r="BW32" s="621"/>
      <c r="BX32" s="612">
        <v>94.8</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107816</v>
      </c>
      <c r="S33" s="609"/>
      <c r="T33" s="609"/>
      <c r="U33" s="609"/>
      <c r="V33" s="609"/>
      <c r="W33" s="609"/>
      <c r="X33" s="609"/>
      <c r="Y33" s="610"/>
      <c r="Z33" s="646">
        <v>0.2</v>
      </c>
      <c r="AA33" s="646"/>
      <c r="AB33" s="646"/>
      <c r="AC33" s="646"/>
      <c r="AD33" s="647">
        <v>88540</v>
      </c>
      <c r="AE33" s="647"/>
      <c r="AF33" s="647"/>
      <c r="AG33" s="647"/>
      <c r="AH33" s="647"/>
      <c r="AI33" s="647"/>
      <c r="AJ33" s="647"/>
      <c r="AK33" s="647"/>
      <c r="AL33" s="611">
        <v>0.3</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99.2</v>
      </c>
      <c r="BH33" s="593"/>
      <c r="BI33" s="593"/>
      <c r="BJ33" s="593"/>
      <c r="BK33" s="593"/>
      <c r="BL33" s="593"/>
      <c r="BM33" s="639">
        <v>96.7</v>
      </c>
      <c r="BN33" s="593"/>
      <c r="BO33" s="593"/>
      <c r="BP33" s="593"/>
      <c r="BQ33" s="656"/>
      <c r="BR33" s="669">
        <v>98.9</v>
      </c>
      <c r="BS33" s="593"/>
      <c r="BT33" s="593"/>
      <c r="BU33" s="593"/>
      <c r="BV33" s="593"/>
      <c r="BW33" s="593"/>
      <c r="BX33" s="639">
        <v>95.9</v>
      </c>
      <c r="BY33" s="593"/>
      <c r="BZ33" s="593"/>
      <c r="CA33" s="593"/>
      <c r="CB33" s="656"/>
      <c r="CD33" s="605" t="s">
        <v>307</v>
      </c>
      <c r="CE33" s="606"/>
      <c r="CF33" s="606"/>
      <c r="CG33" s="606"/>
      <c r="CH33" s="606"/>
      <c r="CI33" s="606"/>
      <c r="CJ33" s="606"/>
      <c r="CK33" s="606"/>
      <c r="CL33" s="606"/>
      <c r="CM33" s="606"/>
      <c r="CN33" s="606"/>
      <c r="CO33" s="606"/>
      <c r="CP33" s="606"/>
      <c r="CQ33" s="607"/>
      <c r="CR33" s="608">
        <v>21905154</v>
      </c>
      <c r="CS33" s="621"/>
      <c r="CT33" s="621"/>
      <c r="CU33" s="621"/>
      <c r="CV33" s="621"/>
      <c r="CW33" s="621"/>
      <c r="CX33" s="621"/>
      <c r="CY33" s="622"/>
      <c r="CZ33" s="611">
        <v>40.200000000000003</v>
      </c>
      <c r="DA33" s="623"/>
      <c r="DB33" s="623"/>
      <c r="DC33" s="624"/>
      <c r="DD33" s="614">
        <v>15708778</v>
      </c>
      <c r="DE33" s="621"/>
      <c r="DF33" s="621"/>
      <c r="DG33" s="621"/>
      <c r="DH33" s="621"/>
      <c r="DI33" s="621"/>
      <c r="DJ33" s="621"/>
      <c r="DK33" s="622"/>
      <c r="DL33" s="614">
        <v>12342324</v>
      </c>
      <c r="DM33" s="621"/>
      <c r="DN33" s="621"/>
      <c r="DO33" s="621"/>
      <c r="DP33" s="621"/>
      <c r="DQ33" s="621"/>
      <c r="DR33" s="621"/>
      <c r="DS33" s="621"/>
      <c r="DT33" s="621"/>
      <c r="DU33" s="621"/>
      <c r="DV33" s="622"/>
      <c r="DW33" s="611">
        <v>41.4</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618105</v>
      </c>
      <c r="S34" s="609"/>
      <c r="T34" s="609"/>
      <c r="U34" s="609"/>
      <c r="V34" s="609"/>
      <c r="W34" s="609"/>
      <c r="X34" s="609"/>
      <c r="Y34" s="610"/>
      <c r="Z34" s="646">
        <v>1.1000000000000001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9021580</v>
      </c>
      <c r="CS34" s="609"/>
      <c r="CT34" s="609"/>
      <c r="CU34" s="609"/>
      <c r="CV34" s="609"/>
      <c r="CW34" s="609"/>
      <c r="CX34" s="609"/>
      <c r="CY34" s="610"/>
      <c r="CZ34" s="611">
        <v>16.600000000000001</v>
      </c>
      <c r="DA34" s="623"/>
      <c r="DB34" s="623"/>
      <c r="DC34" s="624"/>
      <c r="DD34" s="614">
        <v>7187666</v>
      </c>
      <c r="DE34" s="609"/>
      <c r="DF34" s="609"/>
      <c r="DG34" s="609"/>
      <c r="DH34" s="609"/>
      <c r="DI34" s="609"/>
      <c r="DJ34" s="609"/>
      <c r="DK34" s="610"/>
      <c r="DL34" s="614">
        <v>6448753</v>
      </c>
      <c r="DM34" s="609"/>
      <c r="DN34" s="609"/>
      <c r="DO34" s="609"/>
      <c r="DP34" s="609"/>
      <c r="DQ34" s="609"/>
      <c r="DR34" s="609"/>
      <c r="DS34" s="609"/>
      <c r="DT34" s="609"/>
      <c r="DU34" s="609"/>
      <c r="DV34" s="610"/>
      <c r="DW34" s="611">
        <v>21.6</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4318132</v>
      </c>
      <c r="S35" s="609"/>
      <c r="T35" s="609"/>
      <c r="U35" s="609"/>
      <c r="V35" s="609"/>
      <c r="W35" s="609"/>
      <c r="X35" s="609"/>
      <c r="Y35" s="610"/>
      <c r="Z35" s="646">
        <v>7.5</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557711</v>
      </c>
      <c r="CS35" s="621"/>
      <c r="CT35" s="621"/>
      <c r="CU35" s="621"/>
      <c r="CV35" s="621"/>
      <c r="CW35" s="621"/>
      <c r="CX35" s="621"/>
      <c r="CY35" s="622"/>
      <c r="CZ35" s="611">
        <v>1</v>
      </c>
      <c r="DA35" s="623"/>
      <c r="DB35" s="623"/>
      <c r="DC35" s="624"/>
      <c r="DD35" s="614">
        <v>519839</v>
      </c>
      <c r="DE35" s="621"/>
      <c r="DF35" s="621"/>
      <c r="DG35" s="621"/>
      <c r="DH35" s="621"/>
      <c r="DI35" s="621"/>
      <c r="DJ35" s="621"/>
      <c r="DK35" s="622"/>
      <c r="DL35" s="614">
        <v>512734</v>
      </c>
      <c r="DM35" s="621"/>
      <c r="DN35" s="621"/>
      <c r="DO35" s="621"/>
      <c r="DP35" s="621"/>
      <c r="DQ35" s="621"/>
      <c r="DR35" s="621"/>
      <c r="DS35" s="621"/>
      <c r="DT35" s="621"/>
      <c r="DU35" s="621"/>
      <c r="DV35" s="622"/>
      <c r="DW35" s="611">
        <v>1.7</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967207</v>
      </c>
      <c r="S36" s="609"/>
      <c r="T36" s="609"/>
      <c r="U36" s="609"/>
      <c r="V36" s="609"/>
      <c r="W36" s="609"/>
      <c r="X36" s="609"/>
      <c r="Y36" s="610"/>
      <c r="Z36" s="646">
        <v>1.7</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6384421</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t="s">
        <v>122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4934061</v>
      </c>
      <c r="CS36" s="609"/>
      <c r="CT36" s="609"/>
      <c r="CU36" s="609"/>
      <c r="CV36" s="609"/>
      <c r="CW36" s="609"/>
      <c r="CX36" s="609"/>
      <c r="CY36" s="610"/>
      <c r="CZ36" s="611">
        <v>9.1</v>
      </c>
      <c r="DA36" s="623"/>
      <c r="DB36" s="623"/>
      <c r="DC36" s="624"/>
      <c r="DD36" s="614">
        <v>4298451</v>
      </c>
      <c r="DE36" s="609"/>
      <c r="DF36" s="609"/>
      <c r="DG36" s="609"/>
      <c r="DH36" s="609"/>
      <c r="DI36" s="609"/>
      <c r="DJ36" s="609"/>
      <c r="DK36" s="610"/>
      <c r="DL36" s="614">
        <v>2002916</v>
      </c>
      <c r="DM36" s="609"/>
      <c r="DN36" s="609"/>
      <c r="DO36" s="609"/>
      <c r="DP36" s="609"/>
      <c r="DQ36" s="609"/>
      <c r="DR36" s="609"/>
      <c r="DS36" s="609"/>
      <c r="DT36" s="609"/>
      <c r="DU36" s="609"/>
      <c r="DV36" s="610"/>
      <c r="DW36" s="611">
        <v>6.7</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1455729</v>
      </c>
      <c r="S37" s="609"/>
      <c r="T37" s="609"/>
      <c r="U37" s="609"/>
      <c r="V37" s="609"/>
      <c r="W37" s="609"/>
      <c r="X37" s="609"/>
      <c r="Y37" s="610"/>
      <c r="Z37" s="646">
        <v>2.5</v>
      </c>
      <c r="AA37" s="646"/>
      <c r="AB37" s="646"/>
      <c r="AC37" s="646"/>
      <c r="AD37" s="647">
        <v>156493</v>
      </c>
      <c r="AE37" s="647"/>
      <c r="AF37" s="647"/>
      <c r="AG37" s="647"/>
      <c r="AH37" s="647"/>
      <c r="AI37" s="647"/>
      <c r="AJ37" s="647"/>
      <c r="AK37" s="647"/>
      <c r="AL37" s="611">
        <v>0.5</v>
      </c>
      <c r="AM37" s="612"/>
      <c r="AN37" s="612"/>
      <c r="AO37" s="648"/>
      <c r="AQ37" s="641" t="s">
        <v>319</v>
      </c>
      <c r="AR37" s="642"/>
      <c r="AS37" s="642"/>
      <c r="AT37" s="642"/>
      <c r="AU37" s="642"/>
      <c r="AV37" s="642"/>
      <c r="AW37" s="642"/>
      <c r="AX37" s="642"/>
      <c r="AY37" s="643"/>
      <c r="AZ37" s="608">
        <v>1336101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-37706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217732</v>
      </c>
      <c r="CS37" s="621"/>
      <c r="CT37" s="621"/>
      <c r="CU37" s="621"/>
      <c r="CV37" s="621"/>
      <c r="CW37" s="621"/>
      <c r="CX37" s="621"/>
      <c r="CY37" s="622"/>
      <c r="CZ37" s="611">
        <v>0.4</v>
      </c>
      <c r="DA37" s="623"/>
      <c r="DB37" s="623"/>
      <c r="DC37" s="624"/>
      <c r="DD37" s="614">
        <v>217732</v>
      </c>
      <c r="DE37" s="621"/>
      <c r="DF37" s="621"/>
      <c r="DG37" s="621"/>
      <c r="DH37" s="621"/>
      <c r="DI37" s="621"/>
      <c r="DJ37" s="621"/>
      <c r="DK37" s="622"/>
      <c r="DL37" s="614">
        <v>217732</v>
      </c>
      <c r="DM37" s="621"/>
      <c r="DN37" s="621"/>
      <c r="DO37" s="621"/>
      <c r="DP37" s="621"/>
      <c r="DQ37" s="621"/>
      <c r="DR37" s="621"/>
      <c r="DS37" s="621"/>
      <c r="DT37" s="621"/>
      <c r="DU37" s="621"/>
      <c r="DV37" s="622"/>
      <c r="DW37" s="611">
        <v>0.7</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1263000</v>
      </c>
      <c r="S38" s="609"/>
      <c r="T38" s="609"/>
      <c r="U38" s="609"/>
      <c r="V38" s="609"/>
      <c r="W38" s="609"/>
      <c r="X38" s="609"/>
      <c r="Y38" s="610"/>
      <c r="Z38" s="646">
        <v>2.2000000000000002</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720611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16527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4221736</v>
      </c>
      <c r="CS38" s="609"/>
      <c r="CT38" s="609"/>
      <c r="CU38" s="609"/>
      <c r="CV38" s="609"/>
      <c r="CW38" s="609"/>
      <c r="CX38" s="609"/>
      <c r="CY38" s="610"/>
      <c r="CZ38" s="611">
        <v>7.7</v>
      </c>
      <c r="DA38" s="623"/>
      <c r="DB38" s="623"/>
      <c r="DC38" s="624"/>
      <c r="DD38" s="614">
        <v>3441459</v>
      </c>
      <c r="DE38" s="609"/>
      <c r="DF38" s="609"/>
      <c r="DG38" s="609"/>
      <c r="DH38" s="609"/>
      <c r="DI38" s="609"/>
      <c r="DJ38" s="609"/>
      <c r="DK38" s="610"/>
      <c r="DL38" s="614">
        <v>3374741</v>
      </c>
      <c r="DM38" s="609"/>
      <c r="DN38" s="609"/>
      <c r="DO38" s="609"/>
      <c r="DP38" s="609"/>
      <c r="DQ38" s="609"/>
      <c r="DR38" s="609"/>
      <c r="DS38" s="609"/>
      <c r="DT38" s="609"/>
      <c r="DU38" s="609"/>
      <c r="DV38" s="610"/>
      <c r="DW38" s="611">
        <v>11.3</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105973</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23854</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2876186</v>
      </c>
      <c r="CS39" s="621"/>
      <c r="CT39" s="621"/>
      <c r="CU39" s="621"/>
      <c r="CV39" s="621"/>
      <c r="CW39" s="621"/>
      <c r="CX39" s="621"/>
      <c r="CY39" s="622"/>
      <c r="CZ39" s="611">
        <v>5.3</v>
      </c>
      <c r="DA39" s="623"/>
      <c r="DB39" s="623"/>
      <c r="DC39" s="624"/>
      <c r="DD39" s="614">
        <v>258183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244100</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42599</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293880</v>
      </c>
      <c r="CS40" s="609"/>
      <c r="CT40" s="609"/>
      <c r="CU40" s="609"/>
      <c r="CV40" s="609"/>
      <c r="CW40" s="609"/>
      <c r="CX40" s="609"/>
      <c r="CY40" s="610"/>
      <c r="CZ40" s="611">
        <v>0.5</v>
      </c>
      <c r="DA40" s="623"/>
      <c r="DB40" s="623"/>
      <c r="DC40" s="624"/>
      <c r="DD40" s="614">
        <v>3180</v>
      </c>
      <c r="DE40" s="609"/>
      <c r="DF40" s="609"/>
      <c r="DG40" s="609"/>
      <c r="DH40" s="609"/>
      <c r="DI40" s="609"/>
      <c r="DJ40" s="609"/>
      <c r="DK40" s="610"/>
      <c r="DL40" s="614">
        <v>3180</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57332533</v>
      </c>
      <c r="S41" s="633"/>
      <c r="T41" s="633"/>
      <c r="U41" s="633"/>
      <c r="V41" s="633"/>
      <c r="W41" s="633"/>
      <c r="X41" s="633"/>
      <c r="Y41" s="636"/>
      <c r="Z41" s="637">
        <v>100</v>
      </c>
      <c r="AA41" s="637"/>
      <c r="AB41" s="637"/>
      <c r="AC41" s="637"/>
      <c r="AD41" s="638">
        <v>29570360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840440</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3338697</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342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4353314</v>
      </c>
      <c r="CS42" s="621"/>
      <c r="CT42" s="621"/>
      <c r="CU42" s="621"/>
      <c r="CV42" s="621"/>
      <c r="CW42" s="621"/>
      <c r="CX42" s="621"/>
      <c r="CY42" s="622"/>
      <c r="CZ42" s="611">
        <v>8</v>
      </c>
      <c r="DA42" s="623"/>
      <c r="DB42" s="623"/>
      <c r="DC42" s="624"/>
      <c r="DD42" s="614">
        <v>1966110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209791</v>
      </c>
      <c r="CS43" s="621"/>
      <c r="CT43" s="621"/>
      <c r="CU43" s="621"/>
      <c r="CV43" s="621"/>
      <c r="CW43" s="621"/>
      <c r="CX43" s="621"/>
      <c r="CY43" s="622"/>
      <c r="CZ43" s="611">
        <v>0.4</v>
      </c>
      <c r="DA43" s="623"/>
      <c r="DB43" s="623"/>
      <c r="DC43" s="624"/>
      <c r="DD43" s="614">
        <v>208825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4312133</v>
      </c>
      <c r="CS44" s="609"/>
      <c r="CT44" s="609"/>
      <c r="CU44" s="609"/>
      <c r="CV44" s="609"/>
      <c r="CW44" s="609"/>
      <c r="CX44" s="609"/>
      <c r="CY44" s="610"/>
      <c r="CZ44" s="611">
        <v>7.9</v>
      </c>
      <c r="DA44" s="612"/>
      <c r="DB44" s="612"/>
      <c r="DC44" s="613"/>
      <c r="DD44" s="614">
        <v>1924929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1052421</v>
      </c>
      <c r="CS45" s="621"/>
      <c r="CT45" s="621"/>
      <c r="CU45" s="621"/>
      <c r="CV45" s="621"/>
      <c r="CW45" s="621"/>
      <c r="CX45" s="621"/>
      <c r="CY45" s="622"/>
      <c r="CZ45" s="611">
        <v>1.9</v>
      </c>
      <c r="DA45" s="623"/>
      <c r="DB45" s="623"/>
      <c r="DC45" s="624"/>
      <c r="DD45" s="614">
        <v>130070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2608539</v>
      </c>
      <c r="CS46" s="609"/>
      <c r="CT46" s="609"/>
      <c r="CU46" s="609"/>
      <c r="CV46" s="609"/>
      <c r="CW46" s="609"/>
      <c r="CX46" s="609"/>
      <c r="CY46" s="610"/>
      <c r="CZ46" s="611">
        <v>4.8</v>
      </c>
      <c r="DA46" s="612"/>
      <c r="DB46" s="612"/>
      <c r="DC46" s="613"/>
      <c r="DD46" s="614">
        <v>1698683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41181</v>
      </c>
      <c r="CS47" s="621"/>
      <c r="CT47" s="621"/>
      <c r="CU47" s="621"/>
      <c r="CV47" s="621"/>
      <c r="CW47" s="621"/>
      <c r="CX47" s="621"/>
      <c r="CY47" s="622"/>
      <c r="CZ47" s="611">
        <v>0.1</v>
      </c>
      <c r="DA47" s="623"/>
      <c r="DB47" s="623"/>
      <c r="DC47" s="624"/>
      <c r="DD47" s="614">
        <v>41181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54487723</v>
      </c>
      <c r="CS49" s="593"/>
      <c r="CT49" s="593"/>
      <c r="CU49" s="593"/>
      <c r="CV49" s="593"/>
      <c r="CW49" s="593"/>
      <c r="CX49" s="593"/>
      <c r="CY49" s="594"/>
      <c r="CZ49" s="595">
        <v>100</v>
      </c>
      <c r="DA49" s="596"/>
      <c r="DB49" s="596"/>
      <c r="DC49" s="597"/>
      <c r="DD49" s="598">
        <v>34512696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4aP398wGvTnkNO/nsPaeo4dtYG4PhISRlkcNf7691iiAcTYEE7I+SSBukHOFSfYHJBZPXmhWKLvT4z0FSReUhw==" saltValue="ItQte7Hytv4RLNIcOATF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K73" sqref="AK73:AO7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57451</v>
      </c>
      <c r="R7" s="1090"/>
      <c r="S7" s="1090"/>
      <c r="T7" s="1090"/>
      <c r="U7" s="1090"/>
      <c r="V7" s="1090">
        <v>54606</v>
      </c>
      <c r="W7" s="1090"/>
      <c r="X7" s="1090"/>
      <c r="Y7" s="1090"/>
      <c r="Z7" s="1090"/>
      <c r="AA7" s="1090">
        <v>2845</v>
      </c>
      <c r="AB7" s="1090"/>
      <c r="AC7" s="1090"/>
      <c r="AD7" s="1090"/>
      <c r="AE7" s="1091"/>
      <c r="AF7" s="1092">
        <v>1918</v>
      </c>
      <c r="AG7" s="1093"/>
      <c r="AH7" s="1093"/>
      <c r="AI7" s="1093"/>
      <c r="AJ7" s="1094"/>
      <c r="AK7" s="1095">
        <v>4304</v>
      </c>
      <c r="AL7" s="1096"/>
      <c r="AM7" s="1096"/>
      <c r="AN7" s="1096"/>
      <c r="AO7" s="1096"/>
      <c r="AP7" s="1096">
        <v>29189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557</v>
      </c>
      <c r="BT7" s="1087"/>
      <c r="BU7" s="1087"/>
      <c r="BV7" s="1087"/>
      <c r="BW7" s="1087"/>
      <c r="BX7" s="1087"/>
      <c r="BY7" s="1087"/>
      <c r="BZ7" s="1087"/>
      <c r="CA7" s="1087"/>
      <c r="CB7" s="1087"/>
      <c r="CC7" s="1087"/>
      <c r="CD7" s="1087"/>
      <c r="CE7" s="1087"/>
      <c r="CF7" s="1087"/>
      <c r="CG7" s="1099"/>
      <c r="CH7" s="1083">
        <v>0</v>
      </c>
      <c r="CI7" s="1084"/>
      <c r="CJ7" s="1084"/>
      <c r="CK7" s="1084"/>
      <c r="CL7" s="1085"/>
      <c r="CM7" s="1083">
        <v>763</v>
      </c>
      <c r="CN7" s="1084"/>
      <c r="CO7" s="1084"/>
      <c r="CP7" s="1084"/>
      <c r="CQ7" s="1085"/>
      <c r="CR7" s="1083">
        <v>5</v>
      </c>
      <c r="CS7" s="1084"/>
      <c r="CT7" s="1084"/>
      <c r="CU7" s="1084"/>
      <c r="CV7" s="1085"/>
      <c r="CW7" s="1083">
        <v>3</v>
      </c>
      <c r="CX7" s="1084"/>
      <c r="CY7" s="1084"/>
      <c r="CZ7" s="1084"/>
      <c r="DA7" s="1085"/>
      <c r="DB7" s="1083">
        <v>0</v>
      </c>
      <c r="DC7" s="1084"/>
      <c r="DD7" s="1084"/>
      <c r="DE7" s="1084"/>
      <c r="DF7" s="1085"/>
      <c r="DG7" s="1083">
        <v>589</v>
      </c>
      <c r="DH7" s="1084"/>
      <c r="DI7" s="1084"/>
      <c r="DJ7" s="1084"/>
      <c r="DK7" s="1085"/>
      <c r="DL7" s="1083">
        <v>0</v>
      </c>
      <c r="DM7" s="1084"/>
      <c r="DN7" s="1084"/>
      <c r="DO7" s="1084"/>
      <c r="DP7" s="1085"/>
      <c r="DQ7" s="1083">
        <v>0</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1918</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12233</v>
      </c>
      <c r="R28" s="1038"/>
      <c r="S28" s="1038"/>
      <c r="T28" s="1038"/>
      <c r="U28" s="1038"/>
      <c r="V28" s="1038">
        <v>12116</v>
      </c>
      <c r="W28" s="1038"/>
      <c r="X28" s="1038"/>
      <c r="Y28" s="1038"/>
      <c r="Z28" s="1038"/>
      <c r="AA28" s="1038">
        <v>117</v>
      </c>
      <c r="AB28" s="1038"/>
      <c r="AC28" s="1038"/>
      <c r="AD28" s="1038"/>
      <c r="AE28" s="1039"/>
      <c r="AF28" s="1040">
        <v>117</v>
      </c>
      <c r="AG28" s="1038"/>
      <c r="AH28" s="1038"/>
      <c r="AI28" s="1038"/>
      <c r="AJ28" s="1041"/>
      <c r="AK28" s="1029">
        <v>1136</v>
      </c>
      <c r="AL28" s="1030"/>
      <c r="AM28" s="1030"/>
      <c r="AN28" s="1030"/>
      <c r="AO28" s="1030"/>
      <c r="AP28" s="1030" t="s">
        <v>487</v>
      </c>
      <c r="AQ28" s="1030"/>
      <c r="AR28" s="1030"/>
      <c r="AS28" s="1030"/>
      <c r="AT28" s="1030"/>
      <c r="AU28" s="1030" t="s">
        <v>487</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10858</v>
      </c>
      <c r="R29" s="1026"/>
      <c r="S29" s="1026"/>
      <c r="T29" s="1026"/>
      <c r="U29" s="1026"/>
      <c r="V29" s="1026">
        <v>10663</v>
      </c>
      <c r="W29" s="1026"/>
      <c r="X29" s="1026"/>
      <c r="Y29" s="1026"/>
      <c r="Z29" s="1026"/>
      <c r="AA29" s="1026">
        <v>195</v>
      </c>
      <c r="AB29" s="1026"/>
      <c r="AC29" s="1026"/>
      <c r="AD29" s="1026"/>
      <c r="AE29" s="1027"/>
      <c r="AF29" s="1022">
        <v>195</v>
      </c>
      <c r="AG29" s="1023"/>
      <c r="AH29" s="1023"/>
      <c r="AI29" s="1023"/>
      <c r="AJ29" s="1024"/>
      <c r="AK29" s="967">
        <v>1685</v>
      </c>
      <c r="AL29" s="958"/>
      <c r="AM29" s="958"/>
      <c r="AN29" s="958"/>
      <c r="AO29" s="958"/>
      <c r="AP29" s="958" t="s">
        <v>487</v>
      </c>
      <c r="AQ29" s="958"/>
      <c r="AR29" s="958"/>
      <c r="AS29" s="958"/>
      <c r="AT29" s="958"/>
      <c r="AU29" s="958" t="s">
        <v>487</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1866</v>
      </c>
      <c r="R30" s="1026"/>
      <c r="S30" s="1026"/>
      <c r="T30" s="1026"/>
      <c r="U30" s="1026"/>
      <c r="V30" s="1026">
        <v>1855</v>
      </c>
      <c r="W30" s="1026"/>
      <c r="X30" s="1026"/>
      <c r="Y30" s="1026"/>
      <c r="Z30" s="1026"/>
      <c r="AA30" s="1026">
        <v>11</v>
      </c>
      <c r="AB30" s="1026"/>
      <c r="AC30" s="1026"/>
      <c r="AD30" s="1026"/>
      <c r="AE30" s="1027"/>
      <c r="AF30" s="1022">
        <v>11</v>
      </c>
      <c r="AG30" s="1023"/>
      <c r="AH30" s="1023"/>
      <c r="AI30" s="1023"/>
      <c r="AJ30" s="1024"/>
      <c r="AK30" s="967">
        <v>366</v>
      </c>
      <c r="AL30" s="958"/>
      <c r="AM30" s="958"/>
      <c r="AN30" s="958"/>
      <c r="AO30" s="958"/>
      <c r="AP30" s="958" t="s">
        <v>487</v>
      </c>
      <c r="AQ30" s="958"/>
      <c r="AR30" s="958"/>
      <c r="AS30" s="958"/>
      <c r="AT30" s="958"/>
      <c r="AU30" s="958" t="s">
        <v>487</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4377</v>
      </c>
      <c r="R31" s="1026"/>
      <c r="S31" s="1026"/>
      <c r="T31" s="1026"/>
      <c r="U31" s="1026"/>
      <c r="V31" s="1026">
        <v>3865</v>
      </c>
      <c r="W31" s="1026"/>
      <c r="X31" s="1026"/>
      <c r="Y31" s="1026"/>
      <c r="Z31" s="1026"/>
      <c r="AA31" s="1026">
        <v>512</v>
      </c>
      <c r="AB31" s="1026"/>
      <c r="AC31" s="1026"/>
      <c r="AD31" s="1026"/>
      <c r="AE31" s="1027"/>
      <c r="AF31" s="1022">
        <v>60</v>
      </c>
      <c r="AG31" s="1023"/>
      <c r="AH31" s="1023"/>
      <c r="AI31" s="1023"/>
      <c r="AJ31" s="1024"/>
      <c r="AK31" s="967">
        <v>1336</v>
      </c>
      <c r="AL31" s="958"/>
      <c r="AM31" s="958"/>
      <c r="AN31" s="958"/>
      <c r="AO31" s="958"/>
      <c r="AP31" s="958">
        <v>19049</v>
      </c>
      <c r="AQ31" s="958"/>
      <c r="AR31" s="958"/>
      <c r="AS31" s="958"/>
      <c r="AT31" s="958"/>
      <c r="AU31" s="958">
        <v>9944</v>
      </c>
      <c r="AV31" s="958"/>
      <c r="AW31" s="958"/>
      <c r="AX31" s="958"/>
      <c r="AY31" s="958"/>
      <c r="AZ31" s="1028"/>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101</v>
      </c>
      <c r="R32" s="1026"/>
      <c r="S32" s="1026"/>
      <c r="T32" s="1026"/>
      <c r="U32" s="1026"/>
      <c r="V32" s="1026">
        <v>101</v>
      </c>
      <c r="W32" s="1026"/>
      <c r="X32" s="1026"/>
      <c r="Y32" s="1026"/>
      <c r="Z32" s="1026"/>
      <c r="AA32" s="1026" t="s">
        <v>487</v>
      </c>
      <c r="AB32" s="1026"/>
      <c r="AC32" s="1026"/>
      <c r="AD32" s="1026"/>
      <c r="AE32" s="1027"/>
      <c r="AF32" s="1022" t="s">
        <v>122</v>
      </c>
      <c r="AG32" s="1023"/>
      <c r="AH32" s="1023"/>
      <c r="AI32" s="1023"/>
      <c r="AJ32" s="1024"/>
      <c r="AK32" s="967">
        <v>43</v>
      </c>
      <c r="AL32" s="958"/>
      <c r="AM32" s="958"/>
      <c r="AN32" s="958"/>
      <c r="AO32" s="958"/>
      <c r="AP32" s="958" t="s">
        <v>487</v>
      </c>
      <c r="AQ32" s="958"/>
      <c r="AR32" s="958"/>
      <c r="AS32" s="958"/>
      <c r="AT32" s="958"/>
      <c r="AU32" s="958" t="s">
        <v>487</v>
      </c>
      <c r="AV32" s="958"/>
      <c r="AW32" s="958"/>
      <c r="AX32" s="958"/>
      <c r="AY32" s="958"/>
      <c r="AZ32" s="1028"/>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384</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547</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487</v>
      </c>
      <c r="AQ68" s="969"/>
      <c r="AR68" s="969"/>
      <c r="AS68" s="969"/>
      <c r="AT68" s="969"/>
      <c r="AU68" s="969" t="s">
        <v>487</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548</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487</v>
      </c>
      <c r="AL69" s="958"/>
      <c r="AM69" s="958"/>
      <c r="AN69" s="958"/>
      <c r="AO69" s="958"/>
      <c r="AP69" s="958" t="s">
        <v>487</v>
      </c>
      <c r="AQ69" s="958"/>
      <c r="AR69" s="958"/>
      <c r="AS69" s="958"/>
      <c r="AT69" s="958"/>
      <c r="AU69" s="958" t="s">
        <v>487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549</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487</v>
      </c>
      <c r="AQ70" s="958"/>
      <c r="AR70" s="958"/>
      <c r="AS70" s="958"/>
      <c r="AT70" s="958"/>
      <c r="AU70" s="958" t="s">
        <v>487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550</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487</v>
      </c>
      <c r="AL71" s="958"/>
      <c r="AM71" s="958"/>
      <c r="AN71" s="958"/>
      <c r="AO71" s="958"/>
      <c r="AP71" s="968" t="s">
        <v>563</v>
      </c>
      <c r="AQ71" s="966"/>
      <c r="AR71" s="966"/>
      <c r="AS71" s="966"/>
      <c r="AT71" s="967"/>
      <c r="AU71" s="968" t="s">
        <v>487</v>
      </c>
      <c r="AV71" s="966"/>
      <c r="AW71" s="966"/>
      <c r="AX71" s="966"/>
      <c r="AY71" s="967"/>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551</v>
      </c>
      <c r="C72" s="962"/>
      <c r="D72" s="962"/>
      <c r="E72" s="962"/>
      <c r="F72" s="962"/>
      <c r="G72" s="962"/>
      <c r="H72" s="962"/>
      <c r="I72" s="962"/>
      <c r="J72" s="962"/>
      <c r="K72" s="962"/>
      <c r="L72" s="962"/>
      <c r="M72" s="962"/>
      <c r="N72" s="962"/>
      <c r="O72" s="962"/>
      <c r="P72" s="963"/>
      <c r="Q72" s="964">
        <v>620</v>
      </c>
      <c r="R72" s="958"/>
      <c r="S72" s="958"/>
      <c r="T72" s="958"/>
      <c r="U72" s="958"/>
      <c r="V72" s="958">
        <v>563</v>
      </c>
      <c r="W72" s="958"/>
      <c r="X72" s="958"/>
      <c r="Y72" s="958"/>
      <c r="Z72" s="958"/>
      <c r="AA72" s="958">
        <v>57</v>
      </c>
      <c r="AB72" s="958"/>
      <c r="AC72" s="958"/>
      <c r="AD72" s="958"/>
      <c r="AE72" s="958"/>
      <c r="AF72" s="958">
        <v>57</v>
      </c>
      <c r="AG72" s="958"/>
      <c r="AH72" s="958"/>
      <c r="AI72" s="958"/>
      <c r="AJ72" s="958"/>
      <c r="AK72" s="958">
        <v>0</v>
      </c>
      <c r="AL72" s="958"/>
      <c r="AM72" s="958"/>
      <c r="AN72" s="958"/>
      <c r="AO72" s="958"/>
      <c r="AP72" s="958" t="s">
        <v>487</v>
      </c>
      <c r="AQ72" s="958"/>
      <c r="AR72" s="958"/>
      <c r="AS72" s="958"/>
      <c r="AT72" s="958"/>
      <c r="AU72" s="958" t="s">
        <v>487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552</v>
      </c>
      <c r="C73" s="962"/>
      <c r="D73" s="962"/>
      <c r="E73" s="962"/>
      <c r="F73" s="962"/>
      <c r="G73" s="962"/>
      <c r="H73" s="962"/>
      <c r="I73" s="962"/>
      <c r="J73" s="962"/>
      <c r="K73" s="962"/>
      <c r="L73" s="962"/>
      <c r="M73" s="962"/>
      <c r="N73" s="962"/>
      <c r="O73" s="962"/>
      <c r="P73" s="963"/>
      <c r="Q73" s="964">
        <v>24625</v>
      </c>
      <c r="R73" s="958"/>
      <c r="S73" s="958"/>
      <c r="T73" s="958"/>
      <c r="U73" s="958"/>
      <c r="V73" s="958">
        <v>24327</v>
      </c>
      <c r="W73" s="958"/>
      <c r="X73" s="958"/>
      <c r="Y73" s="958"/>
      <c r="Z73" s="958"/>
      <c r="AA73" s="958">
        <v>298</v>
      </c>
      <c r="AB73" s="958"/>
      <c r="AC73" s="958"/>
      <c r="AD73" s="958"/>
      <c r="AE73" s="958"/>
      <c r="AF73" s="958">
        <v>6251</v>
      </c>
      <c r="AG73" s="958"/>
      <c r="AH73" s="958"/>
      <c r="AI73" s="958"/>
      <c r="AJ73" s="958"/>
      <c r="AK73" s="958">
        <v>1828</v>
      </c>
      <c r="AL73" s="958"/>
      <c r="AM73" s="958"/>
      <c r="AN73" s="958"/>
      <c r="AO73" s="958"/>
      <c r="AP73" s="958">
        <v>11583</v>
      </c>
      <c r="AQ73" s="958"/>
      <c r="AR73" s="958"/>
      <c r="AS73" s="958"/>
      <c r="AT73" s="958"/>
      <c r="AU73" s="958">
        <v>2907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553</v>
      </c>
      <c r="C74" s="962"/>
      <c r="D74" s="962"/>
      <c r="E74" s="962"/>
      <c r="F74" s="962"/>
      <c r="G74" s="962"/>
      <c r="H74" s="962"/>
      <c r="I74" s="962"/>
      <c r="J74" s="962"/>
      <c r="K74" s="962"/>
      <c r="L74" s="962"/>
      <c r="M74" s="962"/>
      <c r="N74" s="962"/>
      <c r="O74" s="962"/>
      <c r="P74" s="963"/>
      <c r="Q74" s="964">
        <v>9866</v>
      </c>
      <c r="R74" s="958"/>
      <c r="S74" s="958"/>
      <c r="T74" s="958"/>
      <c r="U74" s="958"/>
      <c r="V74" s="958">
        <v>9516</v>
      </c>
      <c r="W74" s="958"/>
      <c r="X74" s="958"/>
      <c r="Y74" s="958"/>
      <c r="Z74" s="958"/>
      <c r="AA74" s="958">
        <v>350</v>
      </c>
      <c r="AB74" s="958"/>
      <c r="AC74" s="958"/>
      <c r="AD74" s="958"/>
      <c r="AE74" s="958"/>
      <c r="AF74" s="958">
        <v>5598</v>
      </c>
      <c r="AG74" s="958"/>
      <c r="AH74" s="958"/>
      <c r="AI74" s="958"/>
      <c r="AJ74" s="958"/>
      <c r="AK74" s="958">
        <v>1019</v>
      </c>
      <c r="AL74" s="958"/>
      <c r="AM74" s="958"/>
      <c r="AN74" s="958"/>
      <c r="AO74" s="958"/>
      <c r="AP74" s="958">
        <v>26599</v>
      </c>
      <c r="AQ74" s="958"/>
      <c r="AR74" s="958"/>
      <c r="AS74" s="958"/>
      <c r="AT74" s="958"/>
      <c r="AU74" s="958" t="s">
        <v>487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554</v>
      </c>
      <c r="C75" s="962"/>
      <c r="D75" s="962"/>
      <c r="E75" s="962"/>
      <c r="F75" s="962"/>
      <c r="G75" s="962"/>
      <c r="H75" s="962"/>
      <c r="I75" s="962"/>
      <c r="J75" s="962"/>
      <c r="K75" s="962"/>
      <c r="L75" s="962"/>
      <c r="M75" s="962"/>
      <c r="N75" s="962"/>
      <c r="O75" s="962"/>
      <c r="P75" s="963"/>
      <c r="Q75" s="965">
        <v>6186</v>
      </c>
      <c r="R75" s="966"/>
      <c r="S75" s="966"/>
      <c r="T75" s="966"/>
      <c r="U75" s="967"/>
      <c r="V75" s="968">
        <v>6019</v>
      </c>
      <c r="W75" s="966"/>
      <c r="X75" s="966"/>
      <c r="Y75" s="966"/>
      <c r="Z75" s="967"/>
      <c r="AA75" s="968">
        <v>167</v>
      </c>
      <c r="AB75" s="966"/>
      <c r="AC75" s="966"/>
      <c r="AD75" s="966"/>
      <c r="AE75" s="967"/>
      <c r="AF75" s="968">
        <v>7347</v>
      </c>
      <c r="AG75" s="966"/>
      <c r="AH75" s="966"/>
      <c r="AI75" s="966"/>
      <c r="AJ75" s="967"/>
      <c r="AK75" s="968">
        <v>49</v>
      </c>
      <c r="AL75" s="966"/>
      <c r="AM75" s="966"/>
      <c r="AN75" s="966"/>
      <c r="AO75" s="967"/>
      <c r="AP75" s="968">
        <v>5046</v>
      </c>
      <c r="AQ75" s="966"/>
      <c r="AR75" s="966"/>
      <c r="AS75" s="966"/>
      <c r="AT75" s="967"/>
      <c r="AU75" s="968" t="s">
        <v>487</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555</v>
      </c>
      <c r="C76" s="962"/>
      <c r="D76" s="962"/>
      <c r="E76" s="962"/>
      <c r="F76" s="962"/>
      <c r="G76" s="962"/>
      <c r="H76" s="962"/>
      <c r="I76" s="962"/>
      <c r="J76" s="962"/>
      <c r="K76" s="962"/>
      <c r="L76" s="962"/>
      <c r="M76" s="962"/>
      <c r="N76" s="962"/>
      <c r="O76" s="962"/>
      <c r="P76" s="963"/>
      <c r="Q76" s="965">
        <v>2922</v>
      </c>
      <c r="R76" s="966"/>
      <c r="S76" s="966"/>
      <c r="T76" s="966"/>
      <c r="U76" s="967"/>
      <c r="V76" s="968">
        <v>2446</v>
      </c>
      <c r="W76" s="966"/>
      <c r="X76" s="966"/>
      <c r="Y76" s="966"/>
      <c r="Z76" s="967"/>
      <c r="AA76" s="968">
        <v>476</v>
      </c>
      <c r="AB76" s="966"/>
      <c r="AC76" s="966"/>
      <c r="AD76" s="966"/>
      <c r="AE76" s="967"/>
      <c r="AF76" s="968">
        <v>476</v>
      </c>
      <c r="AG76" s="966"/>
      <c r="AH76" s="966"/>
      <c r="AI76" s="966"/>
      <c r="AJ76" s="967"/>
      <c r="AK76" s="968">
        <v>58</v>
      </c>
      <c r="AL76" s="966"/>
      <c r="AM76" s="966"/>
      <c r="AN76" s="966"/>
      <c r="AO76" s="967"/>
      <c r="AP76" s="968" t="s">
        <v>487</v>
      </c>
      <c r="AQ76" s="966"/>
      <c r="AR76" s="966"/>
      <c r="AS76" s="966"/>
      <c r="AT76" s="967"/>
      <c r="AU76" s="968" t="s">
        <v>487</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556</v>
      </c>
      <c r="C77" s="962"/>
      <c r="D77" s="962"/>
      <c r="E77" s="962"/>
      <c r="F77" s="962"/>
      <c r="G77" s="962"/>
      <c r="H77" s="962"/>
      <c r="I77" s="962"/>
      <c r="J77" s="962"/>
      <c r="K77" s="962"/>
      <c r="L77" s="962"/>
      <c r="M77" s="962"/>
      <c r="N77" s="962"/>
      <c r="O77" s="962"/>
      <c r="P77" s="963"/>
      <c r="Q77" s="965">
        <v>758421</v>
      </c>
      <c r="R77" s="966"/>
      <c r="S77" s="966"/>
      <c r="T77" s="966"/>
      <c r="U77" s="967"/>
      <c r="V77" s="968">
        <v>750353</v>
      </c>
      <c r="W77" s="966"/>
      <c r="X77" s="966"/>
      <c r="Y77" s="966"/>
      <c r="Z77" s="967"/>
      <c r="AA77" s="968">
        <v>8067</v>
      </c>
      <c r="AB77" s="966"/>
      <c r="AC77" s="966"/>
      <c r="AD77" s="966"/>
      <c r="AE77" s="967"/>
      <c r="AF77" s="968">
        <v>8067</v>
      </c>
      <c r="AG77" s="966"/>
      <c r="AH77" s="966"/>
      <c r="AI77" s="966"/>
      <c r="AJ77" s="967"/>
      <c r="AK77" s="968">
        <v>4245</v>
      </c>
      <c r="AL77" s="966"/>
      <c r="AM77" s="966"/>
      <c r="AN77" s="966"/>
      <c r="AO77" s="967"/>
      <c r="AP77" s="968" t="s">
        <v>487</v>
      </c>
      <c r="AQ77" s="966"/>
      <c r="AR77" s="966"/>
      <c r="AS77" s="966"/>
      <c r="AT77" s="967"/>
      <c r="AU77" s="968" t="s">
        <v>487</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3458766</v>
      </c>
      <c r="AB110" s="876"/>
      <c r="AC110" s="876"/>
      <c r="AD110" s="876"/>
      <c r="AE110" s="877"/>
      <c r="AF110" s="878">
        <v>3423396</v>
      </c>
      <c r="AG110" s="876"/>
      <c r="AH110" s="876"/>
      <c r="AI110" s="876"/>
      <c r="AJ110" s="877"/>
      <c r="AK110" s="878">
        <v>3500122</v>
      </c>
      <c r="AL110" s="876"/>
      <c r="AM110" s="876"/>
      <c r="AN110" s="876"/>
      <c r="AO110" s="877"/>
      <c r="AP110" s="879">
        <v>13.7</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32327985</v>
      </c>
      <c r="BR110" s="829"/>
      <c r="BS110" s="829"/>
      <c r="BT110" s="829"/>
      <c r="BU110" s="829"/>
      <c r="BV110" s="829">
        <v>31325352</v>
      </c>
      <c r="BW110" s="829"/>
      <c r="BX110" s="829"/>
      <c r="BY110" s="829"/>
      <c r="BZ110" s="829"/>
      <c r="CA110" s="829">
        <v>29188595</v>
      </c>
      <c r="CB110" s="829"/>
      <c r="CC110" s="829"/>
      <c r="CD110" s="829"/>
      <c r="CE110" s="829"/>
      <c r="CF110" s="853">
        <v>114.6</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1848571</v>
      </c>
      <c r="DH110" s="829"/>
      <c r="DI110" s="829"/>
      <c r="DJ110" s="829"/>
      <c r="DK110" s="829"/>
      <c r="DL110" s="829">
        <v>830081</v>
      </c>
      <c r="DM110" s="829"/>
      <c r="DN110" s="829"/>
      <c r="DO110" s="829"/>
      <c r="DP110" s="829"/>
      <c r="DQ110" s="829">
        <v>603391</v>
      </c>
      <c r="DR110" s="829"/>
      <c r="DS110" s="829"/>
      <c r="DT110" s="829"/>
      <c r="DU110" s="829"/>
      <c r="DV110" s="830">
        <v>2.4</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3569789</v>
      </c>
      <c r="BR111" s="804"/>
      <c r="BS111" s="804"/>
      <c r="BT111" s="804"/>
      <c r="BU111" s="804"/>
      <c r="BV111" s="804">
        <v>2352521</v>
      </c>
      <c r="BW111" s="804"/>
      <c r="BX111" s="804"/>
      <c r="BY111" s="804"/>
      <c r="BZ111" s="804"/>
      <c r="CA111" s="804">
        <v>1926868</v>
      </c>
      <c r="CB111" s="804"/>
      <c r="CC111" s="804"/>
      <c r="CD111" s="804"/>
      <c r="CE111" s="804"/>
      <c r="CF111" s="862">
        <v>7.6</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12274647</v>
      </c>
      <c r="BR112" s="804"/>
      <c r="BS112" s="804"/>
      <c r="BT112" s="804"/>
      <c r="BU112" s="804"/>
      <c r="BV112" s="804">
        <v>10928967</v>
      </c>
      <c r="BW112" s="804"/>
      <c r="BX112" s="804"/>
      <c r="BY112" s="804"/>
      <c r="BZ112" s="804"/>
      <c r="CA112" s="804">
        <v>9943685</v>
      </c>
      <c r="CB112" s="804"/>
      <c r="CC112" s="804"/>
      <c r="CD112" s="804"/>
      <c r="CE112" s="804"/>
      <c r="CF112" s="862">
        <v>39</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893957</v>
      </c>
      <c r="AB113" s="906"/>
      <c r="AC113" s="906"/>
      <c r="AD113" s="906"/>
      <c r="AE113" s="907"/>
      <c r="AF113" s="908">
        <v>968504</v>
      </c>
      <c r="AG113" s="906"/>
      <c r="AH113" s="906"/>
      <c r="AI113" s="906"/>
      <c r="AJ113" s="907"/>
      <c r="AK113" s="908">
        <v>925784</v>
      </c>
      <c r="AL113" s="906"/>
      <c r="AM113" s="906"/>
      <c r="AN113" s="906"/>
      <c r="AO113" s="907"/>
      <c r="AP113" s="909">
        <v>3.6</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3518768</v>
      </c>
      <c r="BR113" s="804"/>
      <c r="BS113" s="804"/>
      <c r="BT113" s="804"/>
      <c r="BU113" s="804"/>
      <c r="BV113" s="804">
        <v>3164374</v>
      </c>
      <c r="BW113" s="804"/>
      <c r="BX113" s="804"/>
      <c r="BY113" s="804"/>
      <c r="BZ113" s="804"/>
      <c r="CA113" s="804">
        <v>2907258</v>
      </c>
      <c r="CB113" s="804"/>
      <c r="CC113" s="804"/>
      <c r="CD113" s="804"/>
      <c r="CE113" s="804"/>
      <c r="CF113" s="862">
        <v>11.4</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446287</v>
      </c>
      <c r="AB114" s="767"/>
      <c r="AC114" s="767"/>
      <c r="AD114" s="767"/>
      <c r="AE114" s="768"/>
      <c r="AF114" s="769">
        <v>461035</v>
      </c>
      <c r="AG114" s="767"/>
      <c r="AH114" s="767"/>
      <c r="AI114" s="767"/>
      <c r="AJ114" s="768"/>
      <c r="AK114" s="769">
        <v>437799</v>
      </c>
      <c r="AL114" s="767"/>
      <c r="AM114" s="767"/>
      <c r="AN114" s="767"/>
      <c r="AO114" s="768"/>
      <c r="AP114" s="811">
        <v>1.7</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6529109</v>
      </c>
      <c r="BR114" s="804"/>
      <c r="BS114" s="804"/>
      <c r="BT114" s="804"/>
      <c r="BU114" s="804"/>
      <c r="BV114" s="804">
        <v>5662211</v>
      </c>
      <c r="BW114" s="804"/>
      <c r="BX114" s="804"/>
      <c r="BY114" s="804"/>
      <c r="BZ114" s="804"/>
      <c r="CA114" s="804">
        <v>5042120</v>
      </c>
      <c r="CB114" s="804"/>
      <c r="CC114" s="804"/>
      <c r="CD114" s="804"/>
      <c r="CE114" s="804"/>
      <c r="CF114" s="862">
        <v>19.8</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287739</v>
      </c>
      <c r="AB115" s="906"/>
      <c r="AC115" s="906"/>
      <c r="AD115" s="906"/>
      <c r="AE115" s="907"/>
      <c r="AF115" s="908">
        <v>439143</v>
      </c>
      <c r="AG115" s="906"/>
      <c r="AH115" s="906"/>
      <c r="AI115" s="906"/>
      <c r="AJ115" s="907"/>
      <c r="AK115" s="908">
        <v>480973</v>
      </c>
      <c r="AL115" s="906"/>
      <c r="AM115" s="906"/>
      <c r="AN115" s="906"/>
      <c r="AO115" s="907"/>
      <c r="AP115" s="909">
        <v>1.9</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v>10352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1721218</v>
      </c>
      <c r="DH115" s="767"/>
      <c r="DI115" s="767"/>
      <c r="DJ115" s="767"/>
      <c r="DK115" s="768"/>
      <c r="DL115" s="769">
        <v>1522440</v>
      </c>
      <c r="DM115" s="767"/>
      <c r="DN115" s="767"/>
      <c r="DO115" s="767"/>
      <c r="DP115" s="768"/>
      <c r="DQ115" s="769">
        <v>1323477</v>
      </c>
      <c r="DR115" s="767"/>
      <c r="DS115" s="767"/>
      <c r="DT115" s="767"/>
      <c r="DU115" s="768"/>
      <c r="DV115" s="811">
        <v>5.2</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5086749</v>
      </c>
      <c r="AB117" s="890"/>
      <c r="AC117" s="890"/>
      <c r="AD117" s="890"/>
      <c r="AE117" s="891"/>
      <c r="AF117" s="892">
        <v>5292078</v>
      </c>
      <c r="AG117" s="890"/>
      <c r="AH117" s="890"/>
      <c r="AI117" s="890"/>
      <c r="AJ117" s="891"/>
      <c r="AK117" s="892">
        <v>5344678</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47729</v>
      </c>
      <c r="AB119" s="876"/>
      <c r="AC119" s="876"/>
      <c r="AD119" s="876"/>
      <c r="AE119" s="877"/>
      <c r="AF119" s="878">
        <v>193555</v>
      </c>
      <c r="AG119" s="876"/>
      <c r="AH119" s="876"/>
      <c r="AI119" s="876"/>
      <c r="AJ119" s="877"/>
      <c r="AK119" s="878">
        <v>235107</v>
      </c>
      <c r="AL119" s="876"/>
      <c r="AM119" s="876"/>
      <c r="AN119" s="876"/>
      <c r="AO119" s="877"/>
      <c r="AP119" s="879">
        <v>0.9</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58230650</v>
      </c>
      <c r="BR119" s="832"/>
      <c r="BS119" s="832"/>
      <c r="BT119" s="832"/>
      <c r="BU119" s="832"/>
      <c r="BV119" s="832">
        <v>53433425</v>
      </c>
      <c r="BW119" s="832"/>
      <c r="BX119" s="832"/>
      <c r="BY119" s="832"/>
      <c r="BZ119" s="832"/>
      <c r="CA119" s="832">
        <v>49008526</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10574211</v>
      </c>
      <c r="BR120" s="829"/>
      <c r="BS120" s="829"/>
      <c r="BT120" s="829"/>
      <c r="BU120" s="829"/>
      <c r="BV120" s="829">
        <v>11996774</v>
      </c>
      <c r="BW120" s="829"/>
      <c r="BX120" s="829"/>
      <c r="BY120" s="829"/>
      <c r="BZ120" s="829"/>
      <c r="CA120" s="829">
        <v>11943748</v>
      </c>
      <c r="CB120" s="829"/>
      <c r="CC120" s="829"/>
      <c r="CD120" s="829"/>
      <c r="CE120" s="829"/>
      <c r="CF120" s="853">
        <v>46.9</v>
      </c>
      <c r="CG120" s="854"/>
      <c r="CH120" s="854"/>
      <c r="CI120" s="854"/>
      <c r="CJ120" s="854"/>
      <c r="CK120" s="855" t="s">
        <v>445</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12274647</v>
      </c>
      <c r="DH120" s="829"/>
      <c r="DI120" s="829"/>
      <c r="DJ120" s="829"/>
      <c r="DK120" s="829"/>
      <c r="DL120" s="829">
        <v>10928967</v>
      </c>
      <c r="DM120" s="829"/>
      <c r="DN120" s="829"/>
      <c r="DO120" s="829"/>
      <c r="DP120" s="829"/>
      <c r="DQ120" s="829">
        <v>9943685</v>
      </c>
      <c r="DR120" s="829"/>
      <c r="DS120" s="829"/>
      <c r="DT120" s="829"/>
      <c r="DU120" s="829"/>
      <c r="DV120" s="830">
        <v>39</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10518481</v>
      </c>
      <c r="BR121" s="804"/>
      <c r="BS121" s="804"/>
      <c r="BT121" s="804"/>
      <c r="BU121" s="804"/>
      <c r="BV121" s="804">
        <v>9428944</v>
      </c>
      <c r="BW121" s="804"/>
      <c r="BX121" s="804"/>
      <c r="BY121" s="804"/>
      <c r="BZ121" s="804"/>
      <c r="CA121" s="804">
        <v>9285837</v>
      </c>
      <c r="CB121" s="804"/>
      <c r="CC121" s="804"/>
      <c r="CD121" s="804"/>
      <c r="CE121" s="804"/>
      <c r="CF121" s="862">
        <v>36.5</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37053616</v>
      </c>
      <c r="BR122" s="832"/>
      <c r="BS122" s="832"/>
      <c r="BT122" s="832"/>
      <c r="BU122" s="832"/>
      <c r="BV122" s="832">
        <v>35119260</v>
      </c>
      <c r="BW122" s="832"/>
      <c r="BX122" s="832"/>
      <c r="BY122" s="832"/>
      <c r="BZ122" s="832"/>
      <c r="CA122" s="832">
        <v>32958859</v>
      </c>
      <c r="CB122" s="832"/>
      <c r="CC122" s="832"/>
      <c r="CD122" s="832"/>
      <c r="CE122" s="832"/>
      <c r="CF122" s="833">
        <v>129.4</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58146308</v>
      </c>
      <c r="BR123" s="820"/>
      <c r="BS123" s="820"/>
      <c r="BT123" s="820"/>
      <c r="BU123" s="820"/>
      <c r="BV123" s="820">
        <v>56544978</v>
      </c>
      <c r="BW123" s="820"/>
      <c r="BX123" s="820"/>
      <c r="BY123" s="820"/>
      <c r="BZ123" s="820"/>
      <c r="CA123" s="820">
        <v>54188444</v>
      </c>
      <c r="CB123" s="820"/>
      <c r="CC123" s="820"/>
      <c r="CD123" s="820"/>
      <c r="CE123" s="820"/>
      <c r="CF123" s="735"/>
      <c r="CG123" s="736"/>
      <c r="CH123" s="736"/>
      <c r="CI123" s="736"/>
      <c r="CJ123" s="821"/>
      <c r="CK123" s="856"/>
      <c r="CL123" s="842"/>
      <c r="CM123" s="842"/>
      <c r="CN123" s="842"/>
      <c r="CO123" s="843"/>
      <c r="CP123" s="822" t="s">
        <v>393</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0.3</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199998</v>
      </c>
      <c r="AB126" s="767"/>
      <c r="AC126" s="767"/>
      <c r="AD126" s="767"/>
      <c r="AE126" s="768"/>
      <c r="AF126" s="769">
        <v>199998</v>
      </c>
      <c r="AG126" s="767"/>
      <c r="AH126" s="767"/>
      <c r="AI126" s="767"/>
      <c r="AJ126" s="768"/>
      <c r="AK126" s="769">
        <v>199998</v>
      </c>
      <c r="AL126" s="767"/>
      <c r="AM126" s="767"/>
      <c r="AN126" s="767"/>
      <c r="AO126" s="768"/>
      <c r="AP126" s="811">
        <v>0.8</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40012</v>
      </c>
      <c r="AB127" s="767"/>
      <c r="AC127" s="767"/>
      <c r="AD127" s="767"/>
      <c r="AE127" s="768"/>
      <c r="AF127" s="769">
        <v>45590</v>
      </c>
      <c r="AG127" s="767"/>
      <c r="AH127" s="767"/>
      <c r="AI127" s="767"/>
      <c r="AJ127" s="768"/>
      <c r="AK127" s="769">
        <v>45868</v>
      </c>
      <c r="AL127" s="767"/>
      <c r="AM127" s="767"/>
      <c r="AN127" s="767"/>
      <c r="AO127" s="768"/>
      <c r="AP127" s="811">
        <v>0.2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924356</v>
      </c>
      <c r="AB128" s="788"/>
      <c r="AC128" s="788"/>
      <c r="AD128" s="788"/>
      <c r="AE128" s="789"/>
      <c r="AF128" s="790">
        <v>913140</v>
      </c>
      <c r="AG128" s="788"/>
      <c r="AH128" s="788"/>
      <c r="AI128" s="788"/>
      <c r="AJ128" s="789"/>
      <c r="AK128" s="790">
        <v>999464</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11.87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v>10352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28419702</v>
      </c>
      <c r="AB129" s="767"/>
      <c r="AC129" s="767"/>
      <c r="AD129" s="767"/>
      <c r="AE129" s="768"/>
      <c r="AF129" s="769">
        <v>27893680</v>
      </c>
      <c r="AG129" s="767"/>
      <c r="AH129" s="767"/>
      <c r="AI129" s="767"/>
      <c r="AJ129" s="768"/>
      <c r="AK129" s="769">
        <v>28635489</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16.87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3151350</v>
      </c>
      <c r="AB130" s="767"/>
      <c r="AC130" s="767"/>
      <c r="AD130" s="767"/>
      <c r="AE130" s="768"/>
      <c r="AF130" s="769">
        <v>3195244</v>
      </c>
      <c r="AG130" s="767"/>
      <c r="AH130" s="767"/>
      <c r="AI130" s="767"/>
      <c r="AJ130" s="768"/>
      <c r="AK130" s="769">
        <v>3166111</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4.4000000000000004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25268352</v>
      </c>
      <c r="AB131" s="751"/>
      <c r="AC131" s="751"/>
      <c r="AD131" s="751"/>
      <c r="AE131" s="752"/>
      <c r="AF131" s="753">
        <v>24698436</v>
      </c>
      <c r="AG131" s="751"/>
      <c r="AH131" s="751"/>
      <c r="AI131" s="751"/>
      <c r="AJ131" s="752"/>
      <c r="AK131" s="753">
        <v>25469378</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4.0012225570000002</v>
      </c>
      <c r="AB132" s="732"/>
      <c r="AC132" s="732"/>
      <c r="AD132" s="732"/>
      <c r="AE132" s="733"/>
      <c r="AF132" s="734">
        <v>4.7925868669999998</v>
      </c>
      <c r="AG132" s="732"/>
      <c r="AH132" s="732"/>
      <c r="AI132" s="732"/>
      <c r="AJ132" s="733"/>
      <c r="AK132" s="734">
        <v>4.6294927189999999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3.8</v>
      </c>
      <c r="AB133" s="711"/>
      <c r="AC133" s="711"/>
      <c r="AD133" s="711"/>
      <c r="AE133" s="712"/>
      <c r="AF133" s="710">
        <v>4.3</v>
      </c>
      <c r="AG133" s="711"/>
      <c r="AH133" s="711"/>
      <c r="AI133" s="711"/>
      <c r="AJ133" s="712"/>
      <c r="AK133" s="710">
        <v>4.4000000000000004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rRJ1TQdyTp/P/GYvlPQGY/5ntmtDGkQ3iO+YKJPuiLYBhyhE0do0ei0AfShwN7JVATpinXnN0/hNNpAfhEMMA==" saltValue="AESB4YSV0MmbRtOR/FyN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K73" sqref="AK73:AO73"/>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yLK0YbrjnplQWY4IWnashBRW+Pai5xoeHIHyXL2Nwk/mpcaqYqFSqLTs4bKAvhpCNO1/y0SnyxdJE0I2Wz6dA==" saltValue="sQhPIkuKKhDVmvXMJxQE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K73" sqref="AK73:AO73"/>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dHCAgd4BmagPJqF738odQE7wFPBUUHqcUik5OJ6fy0KPKiwCH+PqLy5L6DSSnglPZHrr7Xy7XRjx+pw5ukMSQ==" saltValue="VVd/566Xufc8BsglU0ki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8" workbookViewId="0">
      <selection activeCell="AK73" sqref="AK73:AO73"/>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8500879</v>
      </c>
      <c r="AP9" s="274">
        <v>62227</v>
      </c>
      <c r="AQ9" s="275">
        <v>63160</v>
      </c>
      <c r="AR9" s="276">
        <v>-1.5</v>
      </c>
    </row>
    <row r="10" spans="1:46" ht="13.5" customHeight="1" x14ac:dyDescent="0.15">
      <c r="A10" s="259"/>
      <c r="AK10" s="1117" t="s">
        <v>484</v>
      </c>
      <c r="AL10" s="1118"/>
      <c r="AM10" s="1118"/>
      <c r="AN10" s="1119"/>
      <c r="AO10" s="277">
        <v>89358</v>
      </c>
      <c r="AP10" s="277">
        <v>654</v>
      </c>
      <c r="AQ10" s="278">
        <v>4257</v>
      </c>
      <c r="AR10" s="279">
        <v>-84.6</v>
      </c>
    </row>
    <row r="11" spans="1:46" ht="13.5" customHeight="1" x14ac:dyDescent="0.15">
      <c r="A11" s="259"/>
      <c r="AK11" s="1117" t="s">
        <v>485</v>
      </c>
      <c r="AL11" s="1118"/>
      <c r="AM11" s="1118"/>
      <c r="AN11" s="1119"/>
      <c r="AO11" s="277">
        <v>279986</v>
      </c>
      <c r="AP11" s="277">
        <v>2050</v>
      </c>
      <c r="AQ11" s="278">
        <v>595</v>
      </c>
      <c r="AR11" s="279">
        <v>244.5</v>
      </c>
    </row>
    <row r="12" spans="1:46" ht="13.5" customHeight="1" x14ac:dyDescent="0.15">
      <c r="A12" s="259"/>
      <c r="AK12" s="1117" t="s">
        <v>486</v>
      </c>
      <c r="AL12" s="1118"/>
      <c r="AM12" s="1118"/>
      <c r="AN12" s="1119"/>
      <c r="AO12" s="277" t="s">
        <v>487</v>
      </c>
      <c r="AP12" s="277" t="s">
        <v>487</v>
      </c>
      <c r="AQ12" s="278">
        <v>9</v>
      </c>
      <c r="AR12" s="279" t="s">
        <v>487</v>
      </c>
    </row>
    <row r="13" spans="1:46" ht="13.5" customHeight="1" x14ac:dyDescent="0.15">
      <c r="A13" s="259"/>
      <c r="AK13" s="1117" t="s">
        <v>488</v>
      </c>
      <c r="AL13" s="1118"/>
      <c r="AM13" s="1118"/>
      <c r="AN13" s="1119"/>
      <c r="AO13" s="277">
        <v>398786</v>
      </c>
      <c r="AP13" s="277">
        <v>2919</v>
      </c>
      <c r="AQ13" s="278">
        <v>2608</v>
      </c>
      <c r="AR13" s="279">
        <v>11.9</v>
      </c>
    </row>
    <row r="14" spans="1:46" ht="13.5" customHeight="1" x14ac:dyDescent="0.15">
      <c r="A14" s="259"/>
      <c r="AK14" s="1117" t="s">
        <v>489</v>
      </c>
      <c r="AL14" s="1118"/>
      <c r="AM14" s="1118"/>
      <c r="AN14" s="1119"/>
      <c r="AO14" s="277">
        <v>209791</v>
      </c>
      <c r="AP14" s="277">
        <v>1536</v>
      </c>
      <c r="AQ14" s="278">
        <v>1202</v>
      </c>
      <c r="AR14" s="279">
        <v>27.8</v>
      </c>
    </row>
    <row r="15" spans="1:46" ht="13.5" customHeight="1" x14ac:dyDescent="0.15">
      <c r="A15" s="259"/>
      <c r="AK15" s="1120" t="s">
        <v>490</v>
      </c>
      <c r="AL15" s="1121"/>
      <c r="AM15" s="1121"/>
      <c r="AN15" s="1122"/>
      <c r="AO15" s="277">
        <v>-942997</v>
      </c>
      <c r="AP15" s="277">
        <v>-6903</v>
      </c>
      <c r="AQ15" s="278">
        <v>-3084</v>
      </c>
      <c r="AR15" s="279">
        <v>123.8</v>
      </c>
    </row>
    <row r="16" spans="1:46" x14ac:dyDescent="0.15">
      <c r="A16" s="259"/>
      <c r="AK16" s="1120" t="s">
        <v>177</v>
      </c>
      <c r="AL16" s="1121"/>
      <c r="AM16" s="1121"/>
      <c r="AN16" s="1122"/>
      <c r="AO16" s="277">
        <v>8535803</v>
      </c>
      <c r="AP16" s="277">
        <v>62483</v>
      </c>
      <c r="AQ16" s="278">
        <v>68747</v>
      </c>
      <c r="AR16" s="279">
        <v>-9.1</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6.93</v>
      </c>
      <c r="AP21" s="290">
        <v>6.22</v>
      </c>
      <c r="AQ21" s="291">
        <v>0.71</v>
      </c>
      <c r="AS21" s="292"/>
      <c r="AT21" s="288"/>
    </row>
    <row r="22" spans="1:46" s="260" customFormat="1" x14ac:dyDescent="0.15">
      <c r="A22" s="288"/>
      <c r="AK22" s="1123" t="s">
        <v>496</v>
      </c>
      <c r="AL22" s="1124"/>
      <c r="AM22" s="1124"/>
      <c r="AN22" s="1125"/>
      <c r="AO22" s="293">
        <v>100.9</v>
      </c>
      <c r="AP22" s="294">
        <v>98.7</v>
      </c>
      <c r="AQ22" s="295">
        <v>2.2000000000000002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3500122</v>
      </c>
      <c r="AP32" s="303">
        <v>25621</v>
      </c>
      <c r="AQ32" s="304">
        <v>33476</v>
      </c>
      <c r="AR32" s="305">
        <v>-23.5</v>
      </c>
    </row>
    <row r="33" spans="1:46" ht="13.5" customHeight="1" x14ac:dyDescent="0.15">
      <c r="A33" s="259"/>
      <c r="AK33" s="1107" t="s">
        <v>501</v>
      </c>
      <c r="AL33" s="1108"/>
      <c r="AM33" s="1108"/>
      <c r="AN33" s="1109"/>
      <c r="AO33" s="303" t="s">
        <v>487</v>
      </c>
      <c r="AP33" s="303" t="s">
        <v>487</v>
      </c>
      <c r="AQ33" s="304" t="s">
        <v>487</v>
      </c>
      <c r="AR33" s="305" t="s">
        <v>487</v>
      </c>
    </row>
    <row r="34" spans="1:46" ht="27" customHeight="1" x14ac:dyDescent="0.15">
      <c r="A34" s="259"/>
      <c r="AK34" s="1107" t="s">
        <v>502</v>
      </c>
      <c r="AL34" s="1108"/>
      <c r="AM34" s="1108"/>
      <c r="AN34" s="1109"/>
      <c r="AO34" s="303" t="s">
        <v>487</v>
      </c>
      <c r="AP34" s="303" t="s">
        <v>487</v>
      </c>
      <c r="AQ34" s="304">
        <v>23</v>
      </c>
      <c r="AR34" s="305" t="s">
        <v>487</v>
      </c>
    </row>
    <row r="35" spans="1:46" ht="27" customHeight="1" x14ac:dyDescent="0.15">
      <c r="A35" s="259"/>
      <c r="AK35" s="1107" t="s">
        <v>503</v>
      </c>
      <c r="AL35" s="1108"/>
      <c r="AM35" s="1108"/>
      <c r="AN35" s="1109"/>
      <c r="AO35" s="303">
        <v>925784</v>
      </c>
      <c r="AP35" s="303">
        <v>6777</v>
      </c>
      <c r="AQ35" s="304">
        <v>5696</v>
      </c>
      <c r="AR35" s="305">
        <v>19</v>
      </c>
    </row>
    <row r="36" spans="1:46" ht="27" customHeight="1" x14ac:dyDescent="0.15">
      <c r="A36" s="259"/>
      <c r="AK36" s="1107" t="s">
        <v>504</v>
      </c>
      <c r="AL36" s="1108"/>
      <c r="AM36" s="1108"/>
      <c r="AN36" s="1109"/>
      <c r="AO36" s="303">
        <v>437799</v>
      </c>
      <c r="AP36" s="303">
        <v>3205</v>
      </c>
      <c r="AQ36" s="304">
        <v>1273</v>
      </c>
      <c r="AR36" s="305">
        <v>151.80000000000001</v>
      </c>
    </row>
    <row r="37" spans="1:46" ht="13.5" customHeight="1" x14ac:dyDescent="0.15">
      <c r="A37" s="259"/>
      <c r="AK37" s="1107" t="s">
        <v>505</v>
      </c>
      <c r="AL37" s="1108"/>
      <c r="AM37" s="1108"/>
      <c r="AN37" s="1109"/>
      <c r="AO37" s="303">
        <v>480973</v>
      </c>
      <c r="AP37" s="303">
        <v>3521</v>
      </c>
      <c r="AQ37" s="304">
        <v>486</v>
      </c>
      <c r="AR37" s="305">
        <v>624.5</v>
      </c>
    </row>
    <row r="38" spans="1:46" ht="27" customHeight="1" x14ac:dyDescent="0.15">
      <c r="A38" s="259"/>
      <c r="AK38" s="1110" t="s">
        <v>506</v>
      </c>
      <c r="AL38" s="1111"/>
      <c r="AM38" s="1111"/>
      <c r="AN38" s="1112"/>
      <c r="AO38" s="306" t="s">
        <v>487</v>
      </c>
      <c r="AP38" s="306" t="s">
        <v>487</v>
      </c>
      <c r="AQ38" s="307">
        <v>0</v>
      </c>
      <c r="AR38" s="295" t="s">
        <v>487</v>
      </c>
      <c r="AS38" s="302"/>
    </row>
    <row r="39" spans="1:46" x14ac:dyDescent="0.15">
      <c r="A39" s="259"/>
      <c r="AK39" s="1110" t="s">
        <v>507</v>
      </c>
      <c r="AL39" s="1111"/>
      <c r="AM39" s="1111"/>
      <c r="AN39" s="1112"/>
      <c r="AO39" s="303">
        <v>-999464</v>
      </c>
      <c r="AP39" s="303">
        <v>-7316</v>
      </c>
      <c r="AQ39" s="304">
        <v>-6136</v>
      </c>
      <c r="AR39" s="305">
        <v>19.2</v>
      </c>
      <c r="AS39" s="302"/>
    </row>
    <row r="40" spans="1:46" ht="27" customHeight="1" x14ac:dyDescent="0.15">
      <c r="A40" s="259"/>
      <c r="AK40" s="1107" t="s">
        <v>508</v>
      </c>
      <c r="AL40" s="1108"/>
      <c r="AM40" s="1108"/>
      <c r="AN40" s="1109"/>
      <c r="AO40" s="303">
        <v>-3166111</v>
      </c>
      <c r="AP40" s="303">
        <v>-23176</v>
      </c>
      <c r="AQ40" s="304">
        <v>-25079</v>
      </c>
      <c r="AR40" s="305">
        <v>-7.6</v>
      </c>
      <c r="AS40" s="302"/>
    </row>
    <row r="41" spans="1:46" x14ac:dyDescent="0.15">
      <c r="A41" s="259"/>
      <c r="AK41" s="1113" t="s">
        <v>287</v>
      </c>
      <c r="AL41" s="1114"/>
      <c r="AM41" s="1114"/>
      <c r="AN41" s="1115"/>
      <c r="AO41" s="303">
        <v>1179103</v>
      </c>
      <c r="AP41" s="303">
        <v>8631</v>
      </c>
      <c r="AQ41" s="304">
        <v>9740</v>
      </c>
      <c r="AR41" s="305">
        <v>-11.4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6141298</v>
      </c>
      <c r="AN51" s="325">
        <v>45284</v>
      </c>
      <c r="AO51" s="326">
        <v>18.3</v>
      </c>
      <c r="AP51" s="327">
        <v>42836</v>
      </c>
      <c r="AQ51" s="328">
        <v>-0.9</v>
      </c>
      <c r="AR51" s="329">
        <v>19.2</v>
      </c>
    </row>
    <row r="52" spans="1:44" x14ac:dyDescent="0.15">
      <c r="A52" s="259"/>
      <c r="AK52" s="330"/>
      <c r="AL52" s="331" t="s">
        <v>518</v>
      </c>
      <c r="AM52" s="332">
        <v>2138235</v>
      </c>
      <c r="AN52" s="333">
        <v>15767</v>
      </c>
      <c r="AO52" s="334">
        <v>-3.9</v>
      </c>
      <c r="AP52" s="335">
        <v>22936</v>
      </c>
      <c r="AQ52" s="336">
        <v>1.4</v>
      </c>
      <c r="AR52" s="337">
        <v>-5.3</v>
      </c>
    </row>
    <row r="53" spans="1:44" x14ac:dyDescent="0.15">
      <c r="A53" s="259"/>
      <c r="AK53" s="315" t="s">
        <v>519</v>
      </c>
      <c r="AL53" s="316"/>
      <c r="AM53" s="324">
        <v>4868691</v>
      </c>
      <c r="AN53" s="325">
        <v>35790</v>
      </c>
      <c r="AO53" s="326">
        <v>-21</v>
      </c>
      <c r="AP53" s="327">
        <v>44161</v>
      </c>
      <c r="AQ53" s="328">
        <v>3.1</v>
      </c>
      <c r="AR53" s="329">
        <v>-24.1</v>
      </c>
    </row>
    <row r="54" spans="1:44" x14ac:dyDescent="0.15">
      <c r="A54" s="259"/>
      <c r="AK54" s="330"/>
      <c r="AL54" s="331" t="s">
        <v>518</v>
      </c>
      <c r="AM54" s="332">
        <v>2059280</v>
      </c>
      <c r="AN54" s="333">
        <v>15138</v>
      </c>
      <c r="AO54" s="334">
        <v>-4</v>
      </c>
      <c r="AP54" s="335">
        <v>23644</v>
      </c>
      <c r="AQ54" s="336">
        <v>3.1</v>
      </c>
      <c r="AR54" s="337">
        <v>-7.1</v>
      </c>
    </row>
    <row r="55" spans="1:44" x14ac:dyDescent="0.15">
      <c r="A55" s="259"/>
      <c r="AK55" s="315" t="s">
        <v>520</v>
      </c>
      <c r="AL55" s="316"/>
      <c r="AM55" s="324">
        <v>3886112</v>
      </c>
      <c r="AN55" s="325">
        <v>28564</v>
      </c>
      <c r="AO55" s="326">
        <v>-20.2</v>
      </c>
      <c r="AP55" s="327">
        <v>43955</v>
      </c>
      <c r="AQ55" s="328">
        <v>-0.5</v>
      </c>
      <c r="AR55" s="329">
        <v>-19.7</v>
      </c>
    </row>
    <row r="56" spans="1:44" x14ac:dyDescent="0.15">
      <c r="A56" s="259"/>
      <c r="AK56" s="330"/>
      <c r="AL56" s="331" t="s">
        <v>518</v>
      </c>
      <c r="AM56" s="332">
        <v>1393776</v>
      </c>
      <c r="AN56" s="333">
        <v>10245</v>
      </c>
      <c r="AO56" s="334">
        <v>-32.299999999999997</v>
      </c>
      <c r="AP56" s="335">
        <v>21318</v>
      </c>
      <c r="AQ56" s="336">
        <v>-9.8000000000000007</v>
      </c>
      <c r="AR56" s="337">
        <v>-22.5</v>
      </c>
    </row>
    <row r="57" spans="1:44" x14ac:dyDescent="0.15">
      <c r="A57" s="259"/>
      <c r="AK57" s="315" t="s">
        <v>521</v>
      </c>
      <c r="AL57" s="316"/>
      <c r="AM57" s="324">
        <v>7474191</v>
      </c>
      <c r="AN57" s="325">
        <v>54835</v>
      </c>
      <c r="AO57" s="326">
        <v>92</v>
      </c>
      <c r="AP57" s="327">
        <v>41921</v>
      </c>
      <c r="AQ57" s="328">
        <v>-4.5999999999999996</v>
      </c>
      <c r="AR57" s="329">
        <v>96.6</v>
      </c>
    </row>
    <row r="58" spans="1:44" x14ac:dyDescent="0.15">
      <c r="A58" s="259"/>
      <c r="AK58" s="330"/>
      <c r="AL58" s="331" t="s">
        <v>518</v>
      </c>
      <c r="AM58" s="332">
        <v>5035694</v>
      </c>
      <c r="AN58" s="333">
        <v>36945</v>
      </c>
      <c r="AO58" s="334">
        <v>260.60000000000002</v>
      </c>
      <c r="AP58" s="335">
        <v>21655</v>
      </c>
      <c r="AQ58" s="336">
        <v>1.6</v>
      </c>
      <c r="AR58" s="337">
        <v>259</v>
      </c>
    </row>
    <row r="59" spans="1:44" x14ac:dyDescent="0.15">
      <c r="A59" s="259"/>
      <c r="AK59" s="315" t="s">
        <v>522</v>
      </c>
      <c r="AL59" s="316"/>
      <c r="AM59" s="324">
        <v>4312133</v>
      </c>
      <c r="AN59" s="325">
        <v>31565</v>
      </c>
      <c r="AO59" s="326">
        <v>-42.4</v>
      </c>
      <c r="AP59" s="327">
        <v>44585</v>
      </c>
      <c r="AQ59" s="328">
        <v>6.4</v>
      </c>
      <c r="AR59" s="329">
        <v>-48.8</v>
      </c>
    </row>
    <row r="60" spans="1:44" x14ac:dyDescent="0.15">
      <c r="A60" s="259"/>
      <c r="AK60" s="330"/>
      <c r="AL60" s="331" t="s">
        <v>518</v>
      </c>
      <c r="AM60" s="332">
        <v>2608539</v>
      </c>
      <c r="AN60" s="333">
        <v>19095</v>
      </c>
      <c r="AO60" s="334">
        <v>-48.3</v>
      </c>
      <c r="AP60" s="335">
        <v>23077</v>
      </c>
      <c r="AQ60" s="336">
        <v>6.6</v>
      </c>
      <c r="AR60" s="337">
        <v>-54.9</v>
      </c>
    </row>
    <row r="61" spans="1:44" x14ac:dyDescent="0.15">
      <c r="A61" s="259"/>
      <c r="AK61" s="315" t="s">
        <v>523</v>
      </c>
      <c r="AL61" s="338"/>
      <c r="AM61" s="324">
        <v>5336485</v>
      </c>
      <c r="AN61" s="325">
        <v>39208</v>
      </c>
      <c r="AO61" s="326">
        <v>5.3</v>
      </c>
      <c r="AP61" s="327">
        <v>43492</v>
      </c>
      <c r="AQ61" s="339">
        <v>0.7</v>
      </c>
      <c r="AR61" s="329">
        <v>4.5999999999999996</v>
      </c>
    </row>
    <row r="62" spans="1:44" x14ac:dyDescent="0.15">
      <c r="A62" s="259"/>
      <c r="AK62" s="330"/>
      <c r="AL62" s="331" t="s">
        <v>518</v>
      </c>
      <c r="AM62" s="332">
        <v>2647105</v>
      </c>
      <c r="AN62" s="333">
        <v>19438</v>
      </c>
      <c r="AO62" s="334">
        <v>34.4</v>
      </c>
      <c r="AP62" s="335">
        <v>22526</v>
      </c>
      <c r="AQ62" s="336">
        <v>0.6</v>
      </c>
      <c r="AR62" s="337">
        <v>33.799999999999997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WXuQTAqyLE91aC8WLbvM49UKpzHLhbKsl6AbEmVD3qZKOnaF9Al+7im9X4AuKGoUALfMPvX/swTUIV4mEpqWw==" saltValue="8XY3o2JW7QGky3BW/+7KC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election activeCell="AK73" sqref="AK73:AO73"/>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4H5wsbHl5i87/76fmutiKH+EvkzFYXOqeojNU6gR34NoHa1ivaA79dWpp9bcFLg4WQP9F4HhnTuXFOuU5Oa1+g==" saltValue="kI+HwdnsWcROCZtFFG83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85" zoomScaleNormal="85" zoomScaleSheetLayoutView="55" workbookViewId="0">
      <selection activeCell="DM90" sqref="DM90"/>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Ap/6ar0sccDsubrfNWZDahBpBT5aGMdRLlunNT7ggTguKls7RURhZRdbraAwpbTc1KmLklmTXUgpnKcAxD7GBg==" saltValue="PP2jBES6oROFcFrb7Wof2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7" zoomScaleNormal="100" zoomScaleSheetLayoutView="100" workbookViewId="0">
      <selection activeCell="AK73" sqref="AK73:AO7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13.79</v>
      </c>
      <c r="G47" s="12">
        <v>12.3</v>
      </c>
      <c r="H47" s="12">
        <v>15.27</v>
      </c>
      <c r="I47" s="12">
        <v>19.55</v>
      </c>
      <c r="J47" s="13">
        <v>18.329999999999998</v>
      </c>
    </row>
    <row r="48" spans="2:10" ht="57.75" customHeight="1" x14ac:dyDescent="0.15">
      <c r="B48" s="14"/>
      <c r="C48" s="1128" t="s">
        <v>4</v>
      </c>
      <c r="D48" s="1128"/>
      <c r="E48" s="1129"/>
      <c r="F48" s="15">
        <v>5.87</v>
      </c>
      <c r="G48" s="16">
        <v>5.05</v>
      </c>
      <c r="H48" s="16">
        <v>5.75</v>
      </c>
      <c r="I48" s="16">
        <v>5.71</v>
      </c>
      <c r="J48" s="17">
        <v>6.7</v>
      </c>
    </row>
    <row r="49" spans="2:10" ht="57.75" customHeight="1" thickBot="1" x14ac:dyDescent="0.2">
      <c r="B49" s="18"/>
      <c r="C49" s="1130" t="s">
        <v>5</v>
      </c>
      <c r="D49" s="1130"/>
      <c r="E49" s="1131"/>
      <c r="F49" s="19" t="s">
        <v>530</v>
      </c>
      <c r="G49" s="20" t="s">
        <v>531</v>
      </c>
      <c r="H49" s="20">
        <v>1.01</v>
      </c>
      <c r="I49" s="20" t="s">
        <v>532</v>
      </c>
      <c r="J49" s="21" t="s">
        <v>533</v>
      </c>
    </row>
    <row r="50" spans="2:10" x14ac:dyDescent="0.15"/>
  </sheetData>
  <sheetProtection algorithmName="SHA-512" hashValue="LYxVEz5MfmiTQgUm3bNTMnoS1EKDYtiDJS9PP7ROKHiIvoQ3sw+vzEw/2lZSJb/SfqVmACe6K19v5vlX6inpzg==" saltValue="5qSKXNOVTfBegDvXbNm1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2" zoomScale="85" zoomScaleNormal="85" zoomScaleSheetLayoutView="100" workbookViewId="0">
      <selection activeCell="AK73" sqref="AK73:AO7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534</v>
      </c>
      <c r="D34" s="1136"/>
      <c r="E34" s="1137"/>
      <c r="F34" s="32">
        <v>5.87</v>
      </c>
      <c r="G34" s="33">
        <v>5.05</v>
      </c>
      <c r="H34" s="33">
        <v>5.75</v>
      </c>
      <c r="I34" s="33">
        <v>5.7</v>
      </c>
      <c r="J34" s="34">
        <v>6.69</v>
      </c>
      <c r="K34" s="22"/>
      <c r="L34" s="22"/>
      <c r="M34" s="22"/>
      <c r="N34" s="22"/>
      <c r="O34" s="22"/>
      <c r="P34" s="22"/>
    </row>
    <row r="35" spans="1:16" ht="39" customHeight="1" x14ac:dyDescent="0.15">
      <c r="A35" s="22"/>
      <c r="B35" s="35"/>
      <c r="C35" s="1132" t="s">
        <v>535</v>
      </c>
      <c r="D35" s="1132"/>
      <c r="E35" s="1133"/>
      <c r="F35" s="36">
        <v>0.56000000000000005</v>
      </c>
      <c r="G35" s="37">
        <v>0.67</v>
      </c>
      <c r="H35" s="37">
        <v>0.78</v>
      </c>
      <c r="I35" s="37">
        <v>0.77</v>
      </c>
      <c r="J35" s="38">
        <v>0.68</v>
      </c>
      <c r="K35" s="22"/>
      <c r="L35" s="22"/>
      <c r="M35" s="22"/>
      <c r="N35" s="22"/>
      <c r="O35" s="22"/>
      <c r="P35" s="22"/>
    </row>
    <row r="36" spans="1:16" ht="39" customHeight="1" x14ac:dyDescent="0.15">
      <c r="A36" s="22"/>
      <c r="B36" s="35"/>
      <c r="C36" s="1132" t="s">
        <v>536</v>
      </c>
      <c r="D36" s="1132"/>
      <c r="E36" s="1133"/>
      <c r="F36" s="36">
        <v>0.41</v>
      </c>
      <c r="G36" s="37">
        <v>0.78</v>
      </c>
      <c r="H36" s="37">
        <v>0.68</v>
      </c>
      <c r="I36" s="37">
        <v>0.92</v>
      </c>
      <c r="J36" s="38">
        <v>0.41</v>
      </c>
      <c r="K36" s="22"/>
      <c r="L36" s="22"/>
      <c r="M36" s="22"/>
      <c r="N36" s="22"/>
      <c r="O36" s="22"/>
      <c r="P36" s="22"/>
    </row>
    <row r="37" spans="1:16" ht="39" customHeight="1" x14ac:dyDescent="0.15">
      <c r="A37" s="22"/>
      <c r="B37" s="35"/>
      <c r="C37" s="1132" t="s">
        <v>537</v>
      </c>
      <c r="D37" s="1132"/>
      <c r="E37" s="1133"/>
      <c r="F37" s="36">
        <v>1.27</v>
      </c>
      <c r="G37" s="37">
        <v>0.09</v>
      </c>
      <c r="H37" s="37">
        <v>0.08</v>
      </c>
      <c r="I37" s="37">
        <v>0.43</v>
      </c>
      <c r="J37" s="38">
        <v>0.21</v>
      </c>
      <c r="K37" s="22"/>
      <c r="L37" s="22"/>
      <c r="M37" s="22"/>
      <c r="N37" s="22"/>
      <c r="O37" s="22"/>
      <c r="P37" s="22"/>
    </row>
    <row r="38" spans="1:16" ht="39" customHeight="1" x14ac:dyDescent="0.15">
      <c r="A38" s="22"/>
      <c r="B38" s="35"/>
      <c r="C38" s="1132" t="s">
        <v>538</v>
      </c>
      <c r="D38" s="1132"/>
      <c r="E38" s="1133"/>
      <c r="F38" s="36">
        <v>0</v>
      </c>
      <c r="G38" s="37">
        <v>0</v>
      </c>
      <c r="H38" s="37">
        <v>0</v>
      </c>
      <c r="I38" s="37">
        <v>0.01</v>
      </c>
      <c r="J38" s="38">
        <v>0.03</v>
      </c>
      <c r="K38" s="22"/>
      <c r="L38" s="22"/>
      <c r="M38" s="22"/>
      <c r="N38" s="22"/>
      <c r="O38" s="22"/>
      <c r="P38" s="22"/>
    </row>
    <row r="39" spans="1:16" ht="39" customHeight="1" x14ac:dyDescent="0.15">
      <c r="A39" s="22"/>
      <c r="B39" s="35"/>
      <c r="C39" s="1132" t="s">
        <v>539</v>
      </c>
      <c r="D39" s="1132"/>
      <c r="E39" s="1133"/>
      <c r="F39" s="36">
        <v>0</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541</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8FU4ZE5+OmoS5NLcx0Ayzzw/YpETxNj1sr6KeeH+PQXBSoHJRNFtgHBvRyPZ2h0mUUYzaGPTjxzS2hjv5p6kQ==" saltValue="QsvzNbWzdZeP2ydon+2N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AK73" sqref="AK73:AO73"/>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3119</v>
      </c>
      <c r="L45" s="58">
        <v>3322</v>
      </c>
      <c r="M45" s="58">
        <v>3459</v>
      </c>
      <c r="N45" s="58">
        <v>3423</v>
      </c>
      <c r="O45" s="59">
        <v>3500</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15">
      <c r="A48" s="46"/>
      <c r="B48" s="1163"/>
      <c r="C48" s="1164"/>
      <c r="D48" s="60"/>
      <c r="E48" s="1140" t="s">
        <v>13</v>
      </c>
      <c r="F48" s="1140"/>
      <c r="G48" s="1140"/>
      <c r="H48" s="1140"/>
      <c r="I48" s="1140"/>
      <c r="J48" s="1141"/>
      <c r="K48" s="61">
        <v>1063</v>
      </c>
      <c r="L48" s="62">
        <v>984</v>
      </c>
      <c r="M48" s="62">
        <v>894</v>
      </c>
      <c r="N48" s="62">
        <v>969</v>
      </c>
      <c r="O48" s="63">
        <v>926</v>
      </c>
      <c r="P48" s="46"/>
      <c r="Q48" s="46"/>
      <c r="R48" s="46"/>
      <c r="S48" s="46"/>
      <c r="T48" s="46"/>
      <c r="U48" s="46"/>
    </row>
    <row r="49" spans="1:21" ht="30.75" customHeight="1" x14ac:dyDescent="0.15">
      <c r="A49" s="46"/>
      <c r="B49" s="1163"/>
      <c r="C49" s="1164"/>
      <c r="D49" s="60"/>
      <c r="E49" s="1140" t="s">
        <v>14</v>
      </c>
      <c r="F49" s="1140"/>
      <c r="G49" s="1140"/>
      <c r="H49" s="1140"/>
      <c r="I49" s="1140"/>
      <c r="J49" s="1141"/>
      <c r="K49" s="61">
        <v>419</v>
      </c>
      <c r="L49" s="62">
        <v>443</v>
      </c>
      <c r="M49" s="62">
        <v>446</v>
      </c>
      <c r="N49" s="62">
        <v>461</v>
      </c>
      <c r="O49" s="63">
        <v>438</v>
      </c>
      <c r="P49" s="46"/>
      <c r="Q49" s="46"/>
      <c r="R49" s="46"/>
      <c r="S49" s="46"/>
      <c r="T49" s="46"/>
      <c r="U49" s="46"/>
    </row>
    <row r="50" spans="1:21" ht="30.75" customHeight="1" x14ac:dyDescent="0.15">
      <c r="A50" s="46"/>
      <c r="B50" s="1163"/>
      <c r="C50" s="1164"/>
      <c r="D50" s="60"/>
      <c r="E50" s="1140" t="s">
        <v>15</v>
      </c>
      <c r="F50" s="1140"/>
      <c r="G50" s="1140"/>
      <c r="H50" s="1140"/>
      <c r="I50" s="1140"/>
      <c r="J50" s="1141"/>
      <c r="K50" s="61">
        <v>274</v>
      </c>
      <c r="L50" s="62">
        <v>302</v>
      </c>
      <c r="M50" s="62">
        <v>288</v>
      </c>
      <c r="N50" s="62">
        <v>439</v>
      </c>
      <c r="O50" s="63">
        <v>481</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4110</v>
      </c>
      <c r="L52" s="62">
        <v>4030</v>
      </c>
      <c r="M52" s="62">
        <v>4075</v>
      </c>
      <c r="N52" s="62">
        <v>4108</v>
      </c>
      <c r="O52" s="63">
        <v>4165</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765</v>
      </c>
      <c r="L53" s="67">
        <v>1021</v>
      </c>
      <c r="M53" s="67">
        <v>1012</v>
      </c>
      <c r="N53" s="67">
        <v>1184</v>
      </c>
      <c r="O53" s="68">
        <v>1180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22Pmst9aKf1gB3dEzvF9UagjYH0Wa2HkOmCu14/6AdT2YRjltBU1kzc0Ibo73DbGfPBY/xEyTaTXhkM+HmH+w==" saltValue="S5YTvjyVJohEFpjN8i0H8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16" zoomScale="85" zoomScaleNormal="85" zoomScaleSheetLayoutView="100" workbookViewId="0">
      <selection activeCell="AK73" sqref="AK73:AO73"/>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33586</v>
      </c>
      <c r="J41" s="343">
        <v>33380</v>
      </c>
      <c r="K41" s="343">
        <v>32328</v>
      </c>
      <c r="L41" s="343">
        <v>31325</v>
      </c>
      <c r="M41" s="344">
        <v>29189</v>
      </c>
    </row>
    <row r="42" spans="2:13" ht="27.75" customHeight="1" x14ac:dyDescent="0.15">
      <c r="B42" s="1171"/>
      <c r="C42" s="1172"/>
      <c r="D42" s="104"/>
      <c r="E42" s="1175" t="s">
        <v>32</v>
      </c>
      <c r="F42" s="1175"/>
      <c r="G42" s="1175"/>
      <c r="H42" s="1176"/>
      <c r="I42" s="345">
        <v>4127</v>
      </c>
      <c r="J42" s="346">
        <v>3813</v>
      </c>
      <c r="K42" s="346">
        <v>3570</v>
      </c>
      <c r="L42" s="346">
        <v>2353</v>
      </c>
      <c r="M42" s="347">
        <v>1927</v>
      </c>
    </row>
    <row r="43" spans="2:13" ht="27.75" customHeight="1" x14ac:dyDescent="0.15">
      <c r="B43" s="1171"/>
      <c r="C43" s="1172"/>
      <c r="D43" s="104"/>
      <c r="E43" s="1175" t="s">
        <v>33</v>
      </c>
      <c r="F43" s="1175"/>
      <c r="G43" s="1175"/>
      <c r="H43" s="1176"/>
      <c r="I43" s="345">
        <v>12241</v>
      </c>
      <c r="J43" s="346">
        <v>13265</v>
      </c>
      <c r="K43" s="346">
        <v>12275</v>
      </c>
      <c r="L43" s="346">
        <v>10929</v>
      </c>
      <c r="M43" s="347">
        <v>9944</v>
      </c>
    </row>
    <row r="44" spans="2:13" ht="27.75" customHeight="1" x14ac:dyDescent="0.15">
      <c r="B44" s="1171"/>
      <c r="C44" s="1172"/>
      <c r="D44" s="104"/>
      <c r="E44" s="1175" t="s">
        <v>34</v>
      </c>
      <c r="F44" s="1175"/>
      <c r="G44" s="1175"/>
      <c r="H44" s="1176"/>
      <c r="I44" s="345">
        <v>4258</v>
      </c>
      <c r="J44" s="346">
        <v>3731</v>
      </c>
      <c r="K44" s="346">
        <v>3519</v>
      </c>
      <c r="L44" s="346">
        <v>3164</v>
      </c>
      <c r="M44" s="347">
        <v>2907</v>
      </c>
    </row>
    <row r="45" spans="2:13" ht="27.75" customHeight="1" x14ac:dyDescent="0.15">
      <c r="B45" s="1171"/>
      <c r="C45" s="1172"/>
      <c r="D45" s="104"/>
      <c r="E45" s="1175" t="s">
        <v>35</v>
      </c>
      <c r="F45" s="1175"/>
      <c r="G45" s="1175"/>
      <c r="H45" s="1176"/>
      <c r="I45" s="345">
        <v>7427</v>
      </c>
      <c r="J45" s="346">
        <v>6829</v>
      </c>
      <c r="K45" s="346">
        <v>6529</v>
      </c>
      <c r="L45" s="346">
        <v>5662</v>
      </c>
      <c r="M45" s="347">
        <v>5042</v>
      </c>
    </row>
    <row r="46" spans="2:13" ht="27.75" customHeight="1" x14ac:dyDescent="0.15">
      <c r="B46" s="1171"/>
      <c r="C46" s="1172"/>
      <c r="D46" s="105"/>
      <c r="E46" s="1175" t="s">
        <v>36</v>
      </c>
      <c r="F46" s="1175"/>
      <c r="G46" s="1175"/>
      <c r="H46" s="1176"/>
      <c r="I46" s="345">
        <v>9</v>
      </c>
      <c r="J46" s="346" t="s">
        <v>487</v>
      </c>
      <c r="K46" s="346">
        <v>10</v>
      </c>
      <c r="L46" s="346" t="s">
        <v>487</v>
      </c>
      <c r="M46" s="347" t="s">
        <v>487</v>
      </c>
    </row>
    <row r="47" spans="2:13" ht="27.75" customHeight="1" x14ac:dyDescent="0.15">
      <c r="B47" s="1171"/>
      <c r="C47" s="1172"/>
      <c r="D47" s="106"/>
      <c r="E47" s="1185" t="s">
        <v>37</v>
      </c>
      <c r="F47" s="1186"/>
      <c r="G47" s="1186"/>
      <c r="H47" s="1187"/>
      <c r="I47" s="345" t="s">
        <v>487</v>
      </c>
      <c r="J47" s="346" t="s">
        <v>487</v>
      </c>
      <c r="K47" s="346" t="s">
        <v>487</v>
      </c>
      <c r="L47" s="346" t="s">
        <v>487</v>
      </c>
      <c r="M47" s="347" t="s">
        <v>487</v>
      </c>
    </row>
    <row r="48" spans="2:13" ht="27.75" customHeight="1" x14ac:dyDescent="0.15">
      <c r="B48" s="1171"/>
      <c r="C48" s="1172"/>
      <c r="D48" s="104"/>
      <c r="E48" s="1175" t="s">
        <v>38</v>
      </c>
      <c r="F48" s="1175"/>
      <c r="G48" s="1175"/>
      <c r="H48" s="1176"/>
      <c r="I48" s="345" t="s">
        <v>487</v>
      </c>
      <c r="J48" s="346" t="s">
        <v>487</v>
      </c>
      <c r="K48" s="346" t="s">
        <v>487</v>
      </c>
      <c r="L48" s="346" t="s">
        <v>487</v>
      </c>
      <c r="M48" s="347" t="s">
        <v>487</v>
      </c>
    </row>
    <row r="49" spans="2:13" ht="27.75" customHeight="1" x14ac:dyDescent="0.15">
      <c r="B49" s="1173"/>
      <c r="C49" s="1174"/>
      <c r="D49" s="104"/>
      <c r="E49" s="1175" t="s">
        <v>39</v>
      </c>
      <c r="F49" s="1175"/>
      <c r="G49" s="1175"/>
      <c r="H49" s="1176"/>
      <c r="I49" s="345" t="s">
        <v>487</v>
      </c>
      <c r="J49" s="346" t="s">
        <v>487</v>
      </c>
      <c r="K49" s="346" t="s">
        <v>487</v>
      </c>
      <c r="L49" s="346" t="s">
        <v>487</v>
      </c>
      <c r="M49" s="347" t="s">
        <v>487</v>
      </c>
    </row>
    <row r="50" spans="2:13" ht="27.75" customHeight="1" x14ac:dyDescent="0.15">
      <c r="B50" s="1169" t="s">
        <v>40</v>
      </c>
      <c r="C50" s="1170"/>
      <c r="D50" s="107"/>
      <c r="E50" s="1175" t="s">
        <v>41</v>
      </c>
      <c r="F50" s="1175"/>
      <c r="G50" s="1175"/>
      <c r="H50" s="1176"/>
      <c r="I50" s="345">
        <v>8999</v>
      </c>
      <c r="J50" s="346">
        <v>9122</v>
      </c>
      <c r="K50" s="346">
        <v>10574</v>
      </c>
      <c r="L50" s="346">
        <v>11997</v>
      </c>
      <c r="M50" s="347">
        <v>11944</v>
      </c>
    </row>
    <row r="51" spans="2:13" ht="27.75" customHeight="1" x14ac:dyDescent="0.15">
      <c r="B51" s="1171"/>
      <c r="C51" s="1172"/>
      <c r="D51" s="104"/>
      <c r="E51" s="1175" t="s">
        <v>42</v>
      </c>
      <c r="F51" s="1175"/>
      <c r="G51" s="1175"/>
      <c r="H51" s="1176"/>
      <c r="I51" s="345">
        <v>12016</v>
      </c>
      <c r="J51" s="346">
        <v>11406</v>
      </c>
      <c r="K51" s="346">
        <v>10518</v>
      </c>
      <c r="L51" s="346">
        <v>9429</v>
      </c>
      <c r="M51" s="347">
        <v>9286</v>
      </c>
    </row>
    <row r="52" spans="2:13" ht="27.75" customHeight="1" x14ac:dyDescent="0.15">
      <c r="B52" s="1173"/>
      <c r="C52" s="1174"/>
      <c r="D52" s="104"/>
      <c r="E52" s="1175" t="s">
        <v>43</v>
      </c>
      <c r="F52" s="1175"/>
      <c r="G52" s="1175"/>
      <c r="H52" s="1176"/>
      <c r="I52" s="345">
        <v>38137</v>
      </c>
      <c r="J52" s="346">
        <v>37770</v>
      </c>
      <c r="K52" s="346">
        <v>37054</v>
      </c>
      <c r="L52" s="346">
        <v>35119</v>
      </c>
      <c r="M52" s="347">
        <v>32959</v>
      </c>
    </row>
    <row r="53" spans="2:13" ht="27.75" customHeight="1" thickBot="1" x14ac:dyDescent="0.2">
      <c r="B53" s="1177" t="s">
        <v>19</v>
      </c>
      <c r="C53" s="1178"/>
      <c r="D53" s="108"/>
      <c r="E53" s="1179" t="s">
        <v>44</v>
      </c>
      <c r="F53" s="1179"/>
      <c r="G53" s="1179"/>
      <c r="H53" s="1180"/>
      <c r="I53" s="348">
        <v>2497</v>
      </c>
      <c r="J53" s="349">
        <v>2719</v>
      </c>
      <c r="K53" s="349">
        <v>84</v>
      </c>
      <c r="L53" s="349">
        <v>-3112</v>
      </c>
      <c r="M53" s="350">
        <v>-5180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yTukSq7C4SFa/n0UV/ZlYseCFtJnjJRHXI+HdacEJySkvT6r8S3bVrUCvLzOHk99I7c4+fwA1cPB+YVckLpBIA==" saltValue="eckFRPb3gL1nFYRBOzBB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6" zoomScale="85" zoomScaleNormal="85" zoomScaleSheetLayoutView="100" workbookViewId="0">
      <selection activeCell="AK73" sqref="AK73:AO7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4339</v>
      </c>
      <c r="G55" s="120">
        <v>5453</v>
      </c>
      <c r="H55" s="121">
        <v>5248</v>
      </c>
    </row>
    <row r="56" spans="2:8" ht="52.5" customHeight="1" x14ac:dyDescent="0.15">
      <c r="B56" s="122"/>
      <c r="C56" s="1198" t="s">
        <v>47</v>
      </c>
      <c r="D56" s="1198"/>
      <c r="E56" s="1199"/>
      <c r="F56" s="123">
        <v>495</v>
      </c>
      <c r="G56" s="123">
        <v>495</v>
      </c>
      <c r="H56" s="124">
        <v>495</v>
      </c>
    </row>
    <row r="57" spans="2:8" ht="53.25" customHeight="1" x14ac:dyDescent="0.15">
      <c r="B57" s="122"/>
      <c r="C57" s="1200" t="s">
        <v>48</v>
      </c>
      <c r="D57" s="1200"/>
      <c r="E57" s="1201"/>
      <c r="F57" s="125">
        <v>4325</v>
      </c>
      <c r="G57" s="125">
        <v>4290</v>
      </c>
      <c r="H57" s="126">
        <v>4422</v>
      </c>
    </row>
    <row r="58" spans="2:8" ht="45.75" customHeight="1" x14ac:dyDescent="0.15">
      <c r="B58" s="127"/>
      <c r="C58" s="1188" t="s">
        <v>558</v>
      </c>
      <c r="D58" s="1189"/>
      <c r="E58" s="1190"/>
      <c r="F58" s="128">
        <v>0</v>
      </c>
      <c r="G58" s="128">
        <v>0</v>
      </c>
      <c r="H58" s="129">
        <v>2564</v>
      </c>
    </row>
    <row r="59" spans="2:8" ht="45.75" customHeight="1" x14ac:dyDescent="0.15">
      <c r="B59" s="127"/>
      <c r="C59" s="1188" t="s">
        <v>560</v>
      </c>
      <c r="D59" s="1189"/>
      <c r="E59" s="1190"/>
      <c r="F59" s="128">
        <v>963</v>
      </c>
      <c r="G59" s="128">
        <v>1009</v>
      </c>
      <c r="H59" s="129">
        <v>918</v>
      </c>
    </row>
    <row r="60" spans="2:8" ht="45.75" customHeight="1" x14ac:dyDescent="0.15">
      <c r="B60" s="127"/>
      <c r="C60" s="1188" t="s">
        <v>559</v>
      </c>
      <c r="D60" s="1189"/>
      <c r="E60" s="1190"/>
      <c r="F60" s="128">
        <v>266</v>
      </c>
      <c r="G60" s="128">
        <v>289</v>
      </c>
      <c r="H60" s="129">
        <v>320</v>
      </c>
    </row>
    <row r="61" spans="2:8" ht="45.75" customHeight="1" x14ac:dyDescent="0.15">
      <c r="B61" s="127"/>
      <c r="C61" s="1188" t="s">
        <v>561</v>
      </c>
      <c r="D61" s="1189"/>
      <c r="E61" s="1190"/>
      <c r="F61" s="128">
        <v>255</v>
      </c>
      <c r="G61" s="128">
        <v>122</v>
      </c>
      <c r="H61" s="129">
        <v>178</v>
      </c>
    </row>
    <row r="62" spans="2:8" ht="45.75" customHeight="1" thickBot="1" x14ac:dyDescent="0.2">
      <c r="B62" s="130"/>
      <c r="C62" s="1191" t="s">
        <v>562</v>
      </c>
      <c r="D62" s="1192"/>
      <c r="E62" s="1193"/>
      <c r="F62" s="131">
        <v>0</v>
      </c>
      <c r="G62" s="131">
        <v>0</v>
      </c>
      <c r="H62" s="132">
        <v>144</v>
      </c>
    </row>
    <row r="63" spans="2:8" ht="52.5" customHeight="1" thickBot="1" x14ac:dyDescent="0.2">
      <c r="B63" s="133"/>
      <c r="C63" s="1194" t="s">
        <v>49</v>
      </c>
      <c r="D63" s="1194"/>
      <c r="E63" s="1195"/>
      <c r="F63" s="134">
        <v>9159</v>
      </c>
      <c r="G63" s="134">
        <v>10238</v>
      </c>
      <c r="H63" s="135">
        <v>10165</v>
      </c>
    </row>
    <row r="64" spans="2:8" x14ac:dyDescent="0.15"/>
  </sheetData>
  <sheetProtection algorithmName="SHA-512" hashValue="m/BBE7DI99xdoZTuEtPhlWkpQr0mBWh2CcqfqRoUW/1Ef/Yvu0urxhAvBAPOaLm80Ks7GIdniRUjOD8lf8JwQA==" saltValue="/qlsWDoTdhlPWG6ZDYue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45284</v>
      </c>
      <c r="E3" s="154"/>
      <c r="F3" s="155">
        <v>42836</v>
      </c>
      <c r="G3" s="156"/>
      <c r="H3" s="157"/>
    </row>
    <row r="4" spans="1:8" x14ac:dyDescent="0.15">
      <c r="A4" s="158"/>
      <c r="B4" s="159"/>
      <c r="C4" s="160"/>
      <c r="D4" s="161">
        <v>15767</v>
      </c>
      <c r="E4" s="162"/>
      <c r="F4" s="163">
        <v>22936</v>
      </c>
      <c r="G4" s="164"/>
      <c r="H4" s="165"/>
    </row>
    <row r="5" spans="1:8" x14ac:dyDescent="0.15">
      <c r="A5" s="146" t="s">
        <v>519</v>
      </c>
      <c r="B5" s="151"/>
      <c r="C5" s="152"/>
      <c r="D5" s="153">
        <v>35790</v>
      </c>
      <c r="E5" s="154"/>
      <c r="F5" s="155">
        <v>44161</v>
      </c>
      <c r="G5" s="156"/>
      <c r="H5" s="157"/>
    </row>
    <row r="6" spans="1:8" x14ac:dyDescent="0.15">
      <c r="A6" s="158"/>
      <c r="B6" s="159"/>
      <c r="C6" s="160"/>
      <c r="D6" s="161">
        <v>15138</v>
      </c>
      <c r="E6" s="162"/>
      <c r="F6" s="163">
        <v>23644</v>
      </c>
      <c r="G6" s="164"/>
      <c r="H6" s="165"/>
    </row>
    <row r="7" spans="1:8" x14ac:dyDescent="0.15">
      <c r="A7" s="146" t="s">
        <v>520</v>
      </c>
      <c r="B7" s="151"/>
      <c r="C7" s="152"/>
      <c r="D7" s="153">
        <v>28564</v>
      </c>
      <c r="E7" s="154"/>
      <c r="F7" s="155">
        <v>43955</v>
      </c>
      <c r="G7" s="156"/>
      <c r="H7" s="157"/>
    </row>
    <row r="8" spans="1:8" x14ac:dyDescent="0.15">
      <c r="A8" s="158"/>
      <c r="B8" s="159"/>
      <c r="C8" s="160"/>
      <c r="D8" s="161">
        <v>10245</v>
      </c>
      <c r="E8" s="162"/>
      <c r="F8" s="163">
        <v>21318</v>
      </c>
      <c r="G8" s="164"/>
      <c r="H8" s="165"/>
    </row>
    <row r="9" spans="1:8" x14ac:dyDescent="0.15">
      <c r="A9" s="146" t="s">
        <v>521</v>
      </c>
      <c r="B9" s="151"/>
      <c r="C9" s="152"/>
      <c r="D9" s="153">
        <v>54835</v>
      </c>
      <c r="E9" s="154"/>
      <c r="F9" s="155">
        <v>41921</v>
      </c>
      <c r="G9" s="156"/>
      <c r="H9" s="157"/>
    </row>
    <row r="10" spans="1:8" x14ac:dyDescent="0.15">
      <c r="A10" s="158"/>
      <c r="B10" s="159"/>
      <c r="C10" s="160"/>
      <c r="D10" s="161">
        <v>36945</v>
      </c>
      <c r="E10" s="162"/>
      <c r="F10" s="163">
        <v>21655</v>
      </c>
      <c r="G10" s="164"/>
      <c r="H10" s="165"/>
    </row>
    <row r="11" spans="1:8" x14ac:dyDescent="0.15">
      <c r="A11" s="146" t="s">
        <v>522</v>
      </c>
      <c r="B11" s="151"/>
      <c r="C11" s="152"/>
      <c r="D11" s="153">
        <v>31565</v>
      </c>
      <c r="E11" s="154"/>
      <c r="F11" s="155">
        <v>44585</v>
      </c>
      <c r="G11" s="156"/>
      <c r="H11" s="157"/>
    </row>
    <row r="12" spans="1:8" x14ac:dyDescent="0.15">
      <c r="A12" s="158"/>
      <c r="B12" s="159"/>
      <c r="C12" s="166"/>
      <c r="D12" s="161">
        <v>19095</v>
      </c>
      <c r="E12" s="162"/>
      <c r="F12" s="163">
        <v>23077</v>
      </c>
      <c r="G12" s="164"/>
      <c r="H12" s="165"/>
    </row>
    <row r="13" spans="1:8" x14ac:dyDescent="0.15">
      <c r="A13" s="146"/>
      <c r="B13" s="151"/>
      <c r="C13" s="152"/>
      <c r="D13" s="153">
        <v>39208</v>
      </c>
      <c r="E13" s="154"/>
      <c r="F13" s="155">
        <v>43492</v>
      </c>
      <c r="G13" s="167"/>
      <c r="H13" s="157"/>
    </row>
    <row r="14" spans="1:8" x14ac:dyDescent="0.15">
      <c r="A14" s="158"/>
      <c r="B14" s="159"/>
      <c r="C14" s="160"/>
      <c r="D14" s="161">
        <v>19438</v>
      </c>
      <c r="E14" s="162"/>
      <c r="F14" s="163">
        <v>22526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5.87</v>
      </c>
      <c r="C19" s="168">
        <f>ROUND(VALUE(SUBSTITUTE(実質収支比率等に係る経年分析!G$48,"▲","-")),2)</f>
        <v>5.05</v>
      </c>
      <c r="D19" s="168">
        <f>ROUND(VALUE(SUBSTITUTE(実質収支比率等に係る経年分析!H$48,"▲","-")),2)</f>
        <v>5.75</v>
      </c>
      <c r="E19" s="168">
        <f>ROUND(VALUE(SUBSTITUTE(実質収支比率等に係る経年分析!I$48,"▲","-")),2)</f>
        <v>5.71</v>
      </c>
      <c r="F19" s="168">
        <f>ROUND(VALUE(SUBSTITUTE(実質収支比率等に係る経年分析!J$48,"▲","-")),2)</f>
        <v>6.7</v>
      </c>
    </row>
    <row r="20" spans="1:11" x14ac:dyDescent="0.15">
      <c r="A20" s="168" t="s">
        <v>53</v>
      </c>
      <c r="B20" s="168">
        <f>ROUND(VALUE(SUBSTITUTE(実質収支比率等に係る経年分析!F$47,"▲","-")),2)</f>
        <v>13.79</v>
      </c>
      <c r="C20" s="168">
        <f>ROUND(VALUE(SUBSTITUTE(実質収支比率等に係る経年分析!G$47,"▲","-")),2)</f>
        <v>12.3</v>
      </c>
      <c r="D20" s="168">
        <f>ROUND(VALUE(SUBSTITUTE(実質収支比率等に係る経年分析!H$47,"▲","-")),2)</f>
        <v>15.27</v>
      </c>
      <c r="E20" s="168">
        <f>ROUND(VALUE(SUBSTITUTE(実質収支比率等に係る経年分析!I$47,"▲","-")),2)</f>
        <v>19.55</v>
      </c>
      <c r="F20" s="168">
        <f>ROUND(VALUE(SUBSTITUTE(実質収支比率等に係る経年分析!J$47,"▲","-")),2)</f>
        <v>18.329999999999998</v>
      </c>
    </row>
    <row r="21" spans="1:11" x14ac:dyDescent="0.15">
      <c r="A21" s="168" t="s">
        <v>54</v>
      </c>
      <c r="B21" s="168">
        <f>IF(ISNUMBER(VALUE(SUBSTITUTE(実質収支比率等に係る経年分析!F$49,"▲","-"))),ROUND(VALUE(SUBSTITUTE(実質収支比率等に係る経年分析!F$49,"▲","-")),2),NA())</f>
        <v>-2.36</v>
      </c>
      <c r="C21" s="168">
        <f>IF(ISNUMBER(VALUE(SUBSTITUTE(実質収支比率等に係る経年分析!G$49,"▲","-"))),ROUND(VALUE(SUBSTITUTE(実質収支比率等に係る経年分析!G$49,"▲","-")),2),NA())</f>
        <v>-6.41</v>
      </c>
      <c r="D21" s="168">
        <f>IF(ISNUMBER(VALUE(SUBSTITUTE(実質収支比率等に係る経年分析!H$49,"▲","-"))),ROUND(VALUE(SUBSTITUTE(実質収支比率等に係る経年分析!H$49,"▲","-")),2),NA())</f>
        <v>1.01</v>
      </c>
      <c r="E21" s="168">
        <f>IF(ISNUMBER(VALUE(SUBSTITUTE(実質収支比率等に係る経年分析!I$49,"▲","-"))),ROUND(VALUE(SUBSTITUTE(実質収支比率等に係る経年分析!I$49,"▲","-")),2),NA())</f>
        <v>-0.95</v>
      </c>
      <c r="F21" s="168">
        <f>IF(ISNUMBER(VALUE(SUBSTITUTE(実質収支比率等に係る経年分析!J$49,"▲","-"))),ROUND(VALUE(SUBSTITUTE(実質収支比率等に係る経年分析!J$49,"▲","-")),2),NA())</f>
        <v>-4.09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公設地方卸売市場特別会計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0.21</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0.41</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0.56000000000000005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0.78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0.77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5.87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5.05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5.75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6.69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4110</v>
      </c>
      <c r="E42" s="170"/>
      <c r="F42" s="170"/>
      <c r="G42" s="170">
        <f>'実質公債費比率（分子）の構造'!L$52</f>
        <v>4030</v>
      </c>
      <c r="H42" s="170"/>
      <c r="I42" s="170"/>
      <c r="J42" s="170">
        <f>'実質公債費比率（分子）の構造'!M$52</f>
        <v>4075</v>
      </c>
      <c r="K42" s="170"/>
      <c r="L42" s="170"/>
      <c r="M42" s="170">
        <f>'実質公債費比率（分子）の構造'!N$52</f>
        <v>4108</v>
      </c>
      <c r="N42" s="170"/>
      <c r="O42" s="170"/>
      <c r="P42" s="170">
        <f>'実質公債費比率（分子）の構造'!O$52</f>
        <v>4165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274</v>
      </c>
      <c r="C44" s="170"/>
      <c r="D44" s="170"/>
      <c r="E44" s="170">
        <f>'実質公債費比率（分子）の構造'!L$50</f>
        <v>302</v>
      </c>
      <c r="F44" s="170"/>
      <c r="G44" s="170"/>
      <c r="H44" s="170">
        <f>'実質公債費比率（分子）の構造'!M$50</f>
        <v>288</v>
      </c>
      <c r="I44" s="170"/>
      <c r="J44" s="170"/>
      <c r="K44" s="170">
        <f>'実質公債費比率（分子）の構造'!N$50</f>
        <v>439</v>
      </c>
      <c r="L44" s="170"/>
      <c r="M44" s="170"/>
      <c r="N44" s="170">
        <f>'実質公債費比率（分子）の構造'!O$50</f>
        <v>481</v>
      </c>
      <c r="O44" s="170"/>
      <c r="P44" s="170"/>
    </row>
    <row r="45" spans="1:16" x14ac:dyDescent="0.15">
      <c r="A45" s="170" t="s">
        <v>63</v>
      </c>
      <c r="B45" s="170">
        <f>'実質公債費比率（分子）の構造'!K$49</f>
        <v>419</v>
      </c>
      <c r="C45" s="170"/>
      <c r="D45" s="170"/>
      <c r="E45" s="170">
        <f>'実質公債費比率（分子）の構造'!L$49</f>
        <v>443</v>
      </c>
      <c r="F45" s="170"/>
      <c r="G45" s="170"/>
      <c r="H45" s="170">
        <f>'実質公債費比率（分子）の構造'!M$49</f>
        <v>446</v>
      </c>
      <c r="I45" s="170"/>
      <c r="J45" s="170"/>
      <c r="K45" s="170">
        <f>'実質公債費比率（分子）の構造'!N$49</f>
        <v>461</v>
      </c>
      <c r="L45" s="170"/>
      <c r="M45" s="170"/>
      <c r="N45" s="170">
        <f>'実質公債費比率（分子）の構造'!O$49</f>
        <v>438</v>
      </c>
      <c r="O45" s="170"/>
      <c r="P45" s="170"/>
    </row>
    <row r="46" spans="1:16" x14ac:dyDescent="0.15">
      <c r="A46" s="170" t="s">
        <v>64</v>
      </c>
      <c r="B46" s="170">
        <f>'実質公債費比率（分子）の構造'!K$48</f>
        <v>1063</v>
      </c>
      <c r="C46" s="170"/>
      <c r="D46" s="170"/>
      <c r="E46" s="170">
        <f>'実質公債費比率（分子）の構造'!L$48</f>
        <v>984</v>
      </c>
      <c r="F46" s="170"/>
      <c r="G46" s="170"/>
      <c r="H46" s="170">
        <f>'実質公債費比率（分子）の構造'!M$48</f>
        <v>894</v>
      </c>
      <c r="I46" s="170"/>
      <c r="J46" s="170"/>
      <c r="K46" s="170">
        <f>'実質公債費比率（分子）の構造'!N$48</f>
        <v>969</v>
      </c>
      <c r="L46" s="170"/>
      <c r="M46" s="170"/>
      <c r="N46" s="170">
        <f>'実質公債費比率（分子）の構造'!O$48</f>
        <v>926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3119</v>
      </c>
      <c r="C49" s="170"/>
      <c r="D49" s="170"/>
      <c r="E49" s="170">
        <f>'実質公債費比率（分子）の構造'!L$45</f>
        <v>3322</v>
      </c>
      <c r="F49" s="170"/>
      <c r="G49" s="170"/>
      <c r="H49" s="170">
        <f>'実質公債費比率（分子）の構造'!M$45</f>
        <v>3459</v>
      </c>
      <c r="I49" s="170"/>
      <c r="J49" s="170"/>
      <c r="K49" s="170">
        <f>'実質公債費比率（分子）の構造'!N$45</f>
        <v>3423</v>
      </c>
      <c r="L49" s="170"/>
      <c r="M49" s="170"/>
      <c r="N49" s="170">
        <f>'実質公債費比率（分子）の構造'!O$45</f>
        <v>3500</v>
      </c>
      <c r="O49" s="170"/>
      <c r="P49" s="170"/>
    </row>
    <row r="50" spans="1:16" x14ac:dyDescent="0.15">
      <c r="A50" s="170" t="s">
        <v>67</v>
      </c>
      <c r="B50" s="170" t="e">
        <f>NA()</f>
        <v>#N/A</v>
      </c>
      <c r="C50" s="170">
        <f>IF(ISNUMBER('実質公債費比率（分子）の構造'!K$53),'実質公債費比率（分子）の構造'!K$53,NA())</f>
        <v>765</v>
      </c>
      <c r="D50" s="170" t="e">
        <f>NA()</f>
        <v>#N/A</v>
      </c>
      <c r="E50" s="170" t="e">
        <f>NA()</f>
        <v>#N/A</v>
      </c>
      <c r="F50" s="170">
        <f>IF(ISNUMBER('実質公債費比率（分子）の構造'!L$53),'実質公債費比率（分子）の構造'!L$53,NA())</f>
        <v>1021</v>
      </c>
      <c r="G50" s="170" t="e">
        <f>NA()</f>
        <v>#N/A</v>
      </c>
      <c r="H50" s="170" t="e">
        <f>NA()</f>
        <v>#N/A</v>
      </c>
      <c r="I50" s="170">
        <f>IF(ISNUMBER('実質公債費比率（分子）の構造'!M$53),'実質公債費比率（分子）の構造'!M$53,NA())</f>
        <v>1012</v>
      </c>
      <c r="J50" s="170" t="e">
        <f>NA()</f>
        <v>#N/A</v>
      </c>
      <c r="K50" s="170" t="e">
        <f>NA()</f>
        <v>#N/A</v>
      </c>
      <c r="L50" s="170">
        <f>IF(ISNUMBER('実質公債費比率（分子）の構造'!N$53),'実質公債費比率（分子）の構造'!N$53,NA())</f>
        <v>1184</v>
      </c>
      <c r="M50" s="170" t="e">
        <f>NA()</f>
        <v>#N/A</v>
      </c>
      <c r="N50" s="170" t="e">
        <f>NA()</f>
        <v>#N/A</v>
      </c>
      <c r="O50" s="170">
        <f>IF(ISNUMBER('実質公債費比率（分子）の構造'!O$53),'実質公債費比率（分子）の構造'!O$53,NA())</f>
        <v>1180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38137</v>
      </c>
      <c r="E56" s="169"/>
      <c r="F56" s="169"/>
      <c r="G56" s="169">
        <f>'将来負担比率（分子）の構造'!J$52</f>
        <v>37770</v>
      </c>
      <c r="H56" s="169"/>
      <c r="I56" s="169"/>
      <c r="J56" s="169">
        <f>'将来負担比率（分子）の構造'!K$52</f>
        <v>37054</v>
      </c>
      <c r="K56" s="169"/>
      <c r="L56" s="169"/>
      <c r="M56" s="169">
        <f>'将来負担比率（分子）の構造'!L$52</f>
        <v>35119</v>
      </c>
      <c r="N56" s="169"/>
      <c r="O56" s="169"/>
      <c r="P56" s="169">
        <f>'将来負担比率（分子）の構造'!M$52</f>
        <v>32959</v>
      </c>
    </row>
    <row r="57" spans="1:16" x14ac:dyDescent="0.15">
      <c r="A57" s="169" t="s">
        <v>42</v>
      </c>
      <c r="B57" s="169"/>
      <c r="C57" s="169"/>
      <c r="D57" s="169">
        <f>'将来負担比率（分子）の構造'!I$51</f>
        <v>12016</v>
      </c>
      <c r="E57" s="169"/>
      <c r="F57" s="169"/>
      <c r="G57" s="169">
        <f>'将来負担比率（分子）の構造'!J$51</f>
        <v>11406</v>
      </c>
      <c r="H57" s="169"/>
      <c r="I57" s="169"/>
      <c r="J57" s="169">
        <f>'将来負担比率（分子）の構造'!K$51</f>
        <v>10518</v>
      </c>
      <c r="K57" s="169"/>
      <c r="L57" s="169"/>
      <c r="M57" s="169">
        <f>'将来負担比率（分子）の構造'!L$51</f>
        <v>9429</v>
      </c>
      <c r="N57" s="169"/>
      <c r="O57" s="169"/>
      <c r="P57" s="169">
        <f>'将来負担比率（分子）の構造'!M$51</f>
        <v>9286</v>
      </c>
    </row>
    <row r="58" spans="1:16" x14ac:dyDescent="0.15">
      <c r="A58" s="169" t="s">
        <v>41</v>
      </c>
      <c r="B58" s="169"/>
      <c r="C58" s="169"/>
      <c r="D58" s="169">
        <f>'将来負担比率（分子）の構造'!I$50</f>
        <v>8999</v>
      </c>
      <c r="E58" s="169"/>
      <c r="F58" s="169"/>
      <c r="G58" s="169">
        <f>'将来負担比率（分子）の構造'!J$50</f>
        <v>9122</v>
      </c>
      <c r="H58" s="169"/>
      <c r="I58" s="169"/>
      <c r="J58" s="169">
        <f>'将来負担比率（分子）の構造'!K$50</f>
        <v>10574</v>
      </c>
      <c r="K58" s="169"/>
      <c r="L58" s="169"/>
      <c r="M58" s="169">
        <f>'将来負担比率（分子）の構造'!L$50</f>
        <v>11997</v>
      </c>
      <c r="N58" s="169"/>
      <c r="O58" s="169"/>
      <c r="P58" s="169">
        <f>'将来負担比率（分子）の構造'!M$50</f>
        <v>11944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9</v>
      </c>
      <c r="C61" s="169"/>
      <c r="D61" s="169"/>
      <c r="E61" s="169" t="str">
        <f>'将来負担比率（分子）の構造'!J$46</f>
        <v>-</v>
      </c>
      <c r="F61" s="169"/>
      <c r="G61" s="169"/>
      <c r="H61" s="169">
        <f>'将来負担比率（分子）の構造'!K$46</f>
        <v>10</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7427</v>
      </c>
      <c r="C62" s="169"/>
      <c r="D62" s="169"/>
      <c r="E62" s="169">
        <f>'将来負担比率（分子）の構造'!J$45</f>
        <v>6829</v>
      </c>
      <c r="F62" s="169"/>
      <c r="G62" s="169"/>
      <c r="H62" s="169">
        <f>'将来負担比率（分子）の構造'!K$45</f>
        <v>6529</v>
      </c>
      <c r="I62" s="169"/>
      <c r="J62" s="169"/>
      <c r="K62" s="169">
        <f>'将来負担比率（分子）の構造'!L$45</f>
        <v>5662</v>
      </c>
      <c r="L62" s="169"/>
      <c r="M62" s="169"/>
      <c r="N62" s="169">
        <f>'将来負担比率（分子）の構造'!M$45</f>
        <v>5042</v>
      </c>
      <c r="O62" s="169"/>
      <c r="P62" s="169"/>
    </row>
    <row r="63" spans="1:16" x14ac:dyDescent="0.15">
      <c r="A63" s="169" t="s">
        <v>34</v>
      </c>
      <c r="B63" s="169">
        <f>'将来負担比率（分子）の構造'!I$44</f>
        <v>4258</v>
      </c>
      <c r="C63" s="169"/>
      <c r="D63" s="169"/>
      <c r="E63" s="169">
        <f>'将来負担比率（分子）の構造'!J$44</f>
        <v>3731</v>
      </c>
      <c r="F63" s="169"/>
      <c r="G63" s="169"/>
      <c r="H63" s="169">
        <f>'将来負担比率（分子）の構造'!K$44</f>
        <v>3519</v>
      </c>
      <c r="I63" s="169"/>
      <c r="J63" s="169"/>
      <c r="K63" s="169">
        <f>'将来負担比率（分子）の構造'!L$44</f>
        <v>3164</v>
      </c>
      <c r="L63" s="169"/>
      <c r="M63" s="169"/>
      <c r="N63" s="169">
        <f>'将来負担比率（分子）の構造'!M$44</f>
        <v>2907</v>
      </c>
      <c r="O63" s="169"/>
      <c r="P63" s="169"/>
    </row>
    <row r="64" spans="1:16" x14ac:dyDescent="0.15">
      <c r="A64" s="169" t="s">
        <v>33</v>
      </c>
      <c r="B64" s="169">
        <f>'将来負担比率（分子）の構造'!I$43</f>
        <v>12241</v>
      </c>
      <c r="C64" s="169"/>
      <c r="D64" s="169"/>
      <c r="E64" s="169">
        <f>'将来負担比率（分子）の構造'!J$43</f>
        <v>13265</v>
      </c>
      <c r="F64" s="169"/>
      <c r="G64" s="169"/>
      <c r="H64" s="169">
        <f>'将来負担比率（分子）の構造'!K$43</f>
        <v>12275</v>
      </c>
      <c r="I64" s="169"/>
      <c r="J64" s="169"/>
      <c r="K64" s="169">
        <f>'将来負担比率（分子）の構造'!L$43</f>
        <v>10929</v>
      </c>
      <c r="L64" s="169"/>
      <c r="M64" s="169"/>
      <c r="N64" s="169">
        <f>'将来負担比率（分子）の構造'!M$43</f>
        <v>9944</v>
      </c>
      <c r="O64" s="169"/>
      <c r="P64" s="169"/>
    </row>
    <row r="65" spans="1:16" x14ac:dyDescent="0.15">
      <c r="A65" s="169" t="s">
        <v>32</v>
      </c>
      <c r="B65" s="169">
        <f>'将来負担比率（分子）の構造'!I$42</f>
        <v>4127</v>
      </c>
      <c r="C65" s="169"/>
      <c r="D65" s="169"/>
      <c r="E65" s="169">
        <f>'将来負担比率（分子）の構造'!J$42</f>
        <v>3813</v>
      </c>
      <c r="F65" s="169"/>
      <c r="G65" s="169"/>
      <c r="H65" s="169">
        <f>'将来負担比率（分子）の構造'!K$42</f>
        <v>3570</v>
      </c>
      <c r="I65" s="169"/>
      <c r="J65" s="169"/>
      <c r="K65" s="169">
        <f>'将来負担比率（分子）の構造'!L$42</f>
        <v>2353</v>
      </c>
      <c r="L65" s="169"/>
      <c r="M65" s="169"/>
      <c r="N65" s="169">
        <f>'将来負担比率（分子）の構造'!M$42</f>
        <v>1927</v>
      </c>
      <c r="O65" s="169"/>
      <c r="P65" s="169"/>
    </row>
    <row r="66" spans="1:16" x14ac:dyDescent="0.15">
      <c r="A66" s="169" t="s">
        <v>31</v>
      </c>
      <c r="B66" s="169">
        <f>'将来負担比率（分子）の構造'!I$41</f>
        <v>33586</v>
      </c>
      <c r="C66" s="169"/>
      <c r="D66" s="169"/>
      <c r="E66" s="169">
        <f>'将来負担比率（分子）の構造'!J$41</f>
        <v>33380</v>
      </c>
      <c r="F66" s="169"/>
      <c r="G66" s="169"/>
      <c r="H66" s="169">
        <f>'将来負担比率（分子）の構造'!K$41</f>
        <v>32328</v>
      </c>
      <c r="I66" s="169"/>
      <c r="J66" s="169"/>
      <c r="K66" s="169">
        <f>'将来負担比率（分子）の構造'!L$41</f>
        <v>31325</v>
      </c>
      <c r="L66" s="169"/>
      <c r="M66" s="169"/>
      <c r="N66" s="169">
        <f>'将来負担比率（分子）の構造'!M$41</f>
        <v>29189</v>
      </c>
      <c r="O66" s="169"/>
      <c r="P66" s="169"/>
    </row>
    <row r="67" spans="1:16" x14ac:dyDescent="0.15">
      <c r="A67" s="169" t="s">
        <v>71</v>
      </c>
      <c r="B67" s="169" t="e">
        <f>NA()</f>
        <v>#N/A</v>
      </c>
      <c r="C67" s="169">
        <f>IF(ISNUMBER('将来負担比率（分子）の構造'!I$53), IF('将来負担比率（分子）の構造'!I$53 &lt; 0, 0, '将来負担比率（分子）の構造'!I$53), NA())</f>
        <v>2497</v>
      </c>
      <c r="D67" s="169" t="e">
        <f>NA()</f>
        <v>#N/A</v>
      </c>
      <c r="E67" s="169" t="e">
        <f>NA()</f>
        <v>#N/A</v>
      </c>
      <c r="F67" s="169">
        <f>IF(ISNUMBER('将来負担比率（分子）の構造'!J$53), IF('将来負担比率（分子）の構造'!J$53 &lt; 0, 0, '将来負担比率（分子）の構造'!J$53), NA())</f>
        <v>2719</v>
      </c>
      <c r="G67" s="169" t="e">
        <f>NA()</f>
        <v>#N/A</v>
      </c>
      <c r="H67" s="169" t="e">
        <f>NA()</f>
        <v>#N/A</v>
      </c>
      <c r="I67" s="169">
        <f>IF(ISNUMBER('将来負担比率（分子）の構造'!K$53), IF('将来負担比率（分子）の構造'!K$53 &lt; 0, 0, '将来負担比率（分子）の構造'!K$53), NA())</f>
        <v>84</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4339</v>
      </c>
      <c r="C72" s="173">
        <f>基金残高に係る経年分析!G55</f>
        <v>5453</v>
      </c>
      <c r="D72" s="173">
        <f>基金残高に係る経年分析!H55</f>
        <v>5248</v>
      </c>
    </row>
    <row r="73" spans="1:16" x14ac:dyDescent="0.15">
      <c r="A73" s="172" t="s">
        <v>74</v>
      </c>
      <c r="B73" s="173">
        <f>基金残高に係る経年分析!F56</f>
        <v>495</v>
      </c>
      <c r="C73" s="173">
        <f>基金残高に係る経年分析!G56</f>
        <v>495</v>
      </c>
      <c r="D73" s="173">
        <f>基金残高に係る経年分析!H56</f>
        <v>495</v>
      </c>
    </row>
    <row r="74" spans="1:16" x14ac:dyDescent="0.15">
      <c r="A74" s="172" t="s">
        <v>75</v>
      </c>
      <c r="B74" s="173">
        <f>基金残高に係る経年分析!F57</f>
        <v>4325</v>
      </c>
      <c r="C74" s="173">
        <f>基金残高に係る経年分析!G57</f>
        <v>4290</v>
      </c>
      <c r="D74" s="173">
        <f>基金残高に係る経年分析!H57</f>
        <v>4422</v>
      </c>
    </row>
  </sheetData>
  <sheetProtection algorithmName="SHA-512" hashValue="4GIk8evmmJCzSyB3muEOD1DuJ89Psw4Sjs9YzBrix3XDBhDBh1c7kIJfCoWZgWWYRACJM7TiDgQu51Yf3umRhg==" saltValue="0KNu4+ujmwVmxoNLobaE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NA24-0093</cp:lastModifiedBy>
  <cp:lastPrinted>2025-03-18T07:49:03Z</cp:lastPrinted>
  <dcterms:created xsi:type="dcterms:W3CDTF">2025-02-19T01:36:56Z</dcterms:created>
  <dcterms:modified xsi:type="dcterms:W3CDTF">2025-03-18T07:54:12Z</dcterms:modified>
  <cp:category/>
</cp:coreProperties>
</file>