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v03\共有保存箱\1000企画部\1010企画課\◆統計\53 統計担当\ホームページ更新用資料\ホームページ再構築に関する作業依頼につきまして_20230525\"/>
    </mc:Choice>
  </mc:AlternateContent>
  <xr:revisionPtr revIDLastSave="0" documentId="13_ncr:1_{B9D8857E-F50F-422C-A931-13B57E7BC62E}" xr6:coauthVersionLast="36" xr6:coauthVersionMax="36" xr10:uidLastSave="{00000000-0000-0000-0000-000000000000}"/>
  <bookViews>
    <workbookView xWindow="0" yWindow="0" windowWidth="14325" windowHeight="9675" tabRatio="841" xr2:uid="{00000000-000D-0000-FFFF-FFFF00000000}"/>
  </bookViews>
  <sheets>
    <sheet name="９" sheetId="11" r:id="rId1"/>
    <sheet name="１０" sheetId="16" r:id="rId2"/>
    <sheet name="１１" sheetId="17" r:id="rId3"/>
    <sheet name="１２" sheetId="18" r:id="rId4"/>
    <sheet name="１３" sheetId="10" r:id="rId5"/>
    <sheet name="１４" sheetId="19" r:id="rId6"/>
  </sheets>
  <definedNames>
    <definedName name="_xlnm.Print_Area" localSheetId="1">'１０'!$A$1:$I$37</definedName>
    <definedName name="_xlnm.Print_Area" localSheetId="2">'１１'!$A$1:$V$32</definedName>
    <definedName name="_xlnm.Print_Area" localSheetId="3">'１２'!$A$1:$S$21</definedName>
    <definedName name="_xlnm.Print_Area" localSheetId="4">'１３'!$A$1:$K$15</definedName>
    <definedName name="_xlnm.Print_Area" localSheetId="5">'１４'!$A$1:$W$198</definedName>
    <definedName name="_xlnm.Print_Area" localSheetId="0">'９'!$A$1:$N$41</definedName>
  </definedNames>
  <calcPr calcId="191029"/>
</workbook>
</file>

<file path=xl/calcChain.xml><?xml version="1.0" encoding="utf-8"?>
<calcChain xmlns="http://schemas.openxmlformats.org/spreadsheetml/2006/main">
  <c r="W127" i="19" l="1"/>
  <c r="W98" i="19"/>
  <c r="W99" i="19"/>
  <c r="W100" i="19"/>
  <c r="W101" i="19"/>
  <c r="W102" i="19"/>
  <c r="W103" i="19"/>
  <c r="W104" i="19"/>
  <c r="W105" i="19"/>
  <c r="W106" i="19"/>
  <c r="W107" i="19"/>
  <c r="W108" i="19"/>
  <c r="W109" i="19"/>
  <c r="W110" i="19"/>
  <c r="W111" i="19"/>
  <c r="W112" i="19"/>
  <c r="W113" i="19"/>
  <c r="W114" i="19"/>
  <c r="W115" i="19"/>
  <c r="W116" i="19"/>
  <c r="W117" i="19"/>
  <c r="W118" i="19"/>
  <c r="W119" i="19"/>
  <c r="W120" i="19"/>
  <c r="W121" i="19"/>
  <c r="W122" i="19"/>
  <c r="W123" i="19"/>
  <c r="W124" i="19"/>
  <c r="W125" i="19"/>
  <c r="W126" i="19"/>
  <c r="W128" i="19"/>
  <c r="W129" i="19"/>
  <c r="W130" i="19"/>
  <c r="W131" i="19"/>
  <c r="R184" i="19"/>
  <c r="W77" i="19"/>
  <c r="W72" i="19"/>
  <c r="W73" i="19"/>
  <c r="W74" i="19"/>
  <c r="W75" i="19"/>
  <c r="W76" i="19"/>
  <c r="W78" i="19"/>
  <c r="W79" i="19"/>
  <c r="W80" i="19"/>
  <c r="W81" i="19"/>
  <c r="W82" i="19"/>
  <c r="W83" i="19"/>
  <c r="W84" i="19"/>
  <c r="W85" i="19"/>
  <c r="W86" i="19"/>
  <c r="W87" i="19"/>
  <c r="W88" i="19"/>
  <c r="W89" i="19"/>
  <c r="W90" i="19"/>
  <c r="W91" i="19"/>
  <c r="W92" i="19"/>
  <c r="W93" i="19"/>
  <c r="W94" i="19"/>
  <c r="W95" i="19"/>
  <c r="W96" i="19"/>
  <c r="W97" i="19"/>
  <c r="W71" i="19"/>
  <c r="W161" i="19"/>
  <c r="W137" i="19"/>
  <c r="W138" i="19"/>
  <c r="W139" i="19"/>
  <c r="W140" i="19"/>
  <c r="W141" i="19"/>
  <c r="W142" i="19"/>
  <c r="W144" i="19"/>
  <c r="W145" i="19"/>
  <c r="W146" i="19"/>
  <c r="W147" i="19"/>
  <c r="W148" i="19"/>
  <c r="W149" i="19"/>
  <c r="W150" i="19"/>
  <c r="W151" i="19"/>
  <c r="W152" i="19"/>
  <c r="W153" i="19"/>
  <c r="W154" i="19"/>
  <c r="W155" i="19"/>
  <c r="W156" i="19"/>
  <c r="W157" i="19"/>
  <c r="W158" i="19"/>
  <c r="W160" i="19"/>
  <c r="W163" i="19"/>
  <c r="W164" i="19"/>
  <c r="W166" i="19"/>
  <c r="W167" i="19"/>
  <c r="W169" i="19"/>
  <c r="W170" i="19"/>
  <c r="W171" i="19"/>
  <c r="W173" i="19"/>
  <c r="W174" i="19"/>
  <c r="W176" i="19"/>
  <c r="W177" i="19"/>
  <c r="W178" i="19"/>
  <c r="W179" i="19"/>
  <c r="W180" i="19"/>
  <c r="W181" i="19"/>
  <c r="W182" i="19"/>
  <c r="W183" i="19"/>
  <c r="W184" i="19"/>
  <c r="W185" i="19"/>
  <c r="W186" i="19"/>
  <c r="W188" i="19"/>
  <c r="W189" i="19"/>
  <c r="W190" i="19"/>
  <c r="W192" i="19"/>
  <c r="W193" i="19"/>
  <c r="W194" i="19"/>
  <c r="W195" i="19"/>
  <c r="W196" i="19"/>
  <c r="W136" i="19"/>
  <c r="W10" i="19"/>
  <c r="W9" i="19"/>
  <c r="V7" i="19"/>
  <c r="W7" i="19"/>
  <c r="W6" i="19"/>
  <c r="W65" i="19"/>
  <c r="W66" i="19"/>
  <c r="W8" i="19"/>
  <c r="W11" i="19"/>
  <c r="W12" i="19"/>
  <c r="W13" i="19"/>
  <c r="W14" i="19"/>
  <c r="W15" i="19"/>
  <c r="W16" i="19"/>
  <c r="W17" i="19"/>
  <c r="W18" i="19"/>
  <c r="W19" i="19"/>
  <c r="W20" i="19"/>
  <c r="W21" i="19"/>
  <c r="W22" i="19"/>
  <c r="W23" i="19"/>
  <c r="W24" i="19"/>
  <c r="W25" i="19"/>
  <c r="W26" i="19"/>
  <c r="W27" i="19"/>
  <c r="W28" i="19"/>
  <c r="W29" i="19"/>
  <c r="W30" i="19"/>
  <c r="W31" i="19"/>
  <c r="W32" i="19"/>
  <c r="W33" i="19"/>
  <c r="W34" i="19"/>
  <c r="W35" i="19"/>
  <c r="W36" i="19"/>
  <c r="W37" i="19"/>
  <c r="W38" i="19"/>
  <c r="W39" i="19"/>
  <c r="W40" i="19"/>
  <c r="W41" i="19"/>
  <c r="W42" i="19"/>
  <c r="W43" i="19"/>
  <c r="W44" i="19"/>
  <c r="W45" i="19"/>
  <c r="W46" i="19"/>
  <c r="W47" i="19"/>
  <c r="W48" i="19"/>
  <c r="W49" i="19"/>
  <c r="W50" i="19"/>
  <c r="W51" i="19"/>
  <c r="W52" i="19"/>
  <c r="W53" i="19"/>
  <c r="W54" i="19"/>
  <c r="W55" i="19"/>
  <c r="W56" i="19"/>
  <c r="W57" i="19"/>
  <c r="W58" i="19"/>
  <c r="W59" i="19"/>
  <c r="W60" i="19"/>
  <c r="W61" i="19"/>
  <c r="W62" i="19"/>
  <c r="W63" i="19"/>
  <c r="W64" i="19"/>
  <c r="K11" i="10" l="1"/>
  <c r="V6" i="19"/>
  <c r="D11" i="10"/>
  <c r="S8" i="17"/>
  <c r="Q8" i="18"/>
  <c r="Q9" i="18"/>
  <c r="Q10" i="18"/>
  <c r="Q11" i="18"/>
  <c r="Q12" i="18"/>
  <c r="Q13" i="18"/>
  <c r="Q14" i="18"/>
  <c r="Q15" i="18"/>
  <c r="Q16" i="18"/>
  <c r="Q17" i="18"/>
  <c r="Q18" i="18"/>
  <c r="Q7" i="18"/>
  <c r="O7" i="18"/>
  <c r="P6" i="18"/>
  <c r="U16" i="17"/>
  <c r="U12" i="17"/>
  <c r="U8" i="17"/>
  <c r="H34" i="16"/>
  <c r="F34" i="16"/>
  <c r="D34" i="16"/>
  <c r="H23" i="16"/>
  <c r="F23" i="16"/>
  <c r="D23" i="16"/>
  <c r="H12" i="16"/>
  <c r="F12" i="16"/>
  <c r="D12" i="16"/>
  <c r="U7" i="17" l="1"/>
  <c r="V8" i="17" s="1"/>
  <c r="K10" i="10"/>
  <c r="V11" i="17" l="1"/>
  <c r="V16" i="17"/>
  <c r="V9" i="17"/>
  <c r="V196" i="19"/>
  <c r="V195" i="19"/>
  <c r="V194" i="19"/>
  <c r="V191" i="19"/>
  <c r="V190" i="19"/>
  <c r="V189" i="19"/>
  <c r="V187" i="19"/>
  <c r="V186" i="19"/>
  <c r="V184" i="19"/>
  <c r="V183" i="19"/>
  <c r="V182" i="19"/>
  <c r="V181" i="19"/>
  <c r="V180" i="19"/>
  <c r="V179" i="19"/>
  <c r="V178" i="19"/>
  <c r="V177" i="19"/>
  <c r="V176" i="19"/>
  <c r="V173" i="19"/>
  <c r="V170" i="19"/>
  <c r="V169" i="19"/>
  <c r="V168" i="19"/>
  <c r="V166" i="19"/>
  <c r="V165" i="19"/>
  <c r="V162" i="19"/>
  <c r="V161" i="19"/>
  <c r="V158" i="19"/>
  <c r="V157" i="19"/>
  <c r="V156" i="19"/>
  <c r="V155" i="19"/>
  <c r="V154" i="19"/>
  <c r="V153" i="19"/>
  <c r="V152" i="19"/>
  <c r="V151" i="19"/>
  <c r="V150" i="19"/>
  <c r="V149" i="19"/>
  <c r="V148" i="19"/>
  <c r="V147" i="19"/>
  <c r="V146" i="19"/>
  <c r="V145" i="19"/>
  <c r="V144" i="19"/>
  <c r="V142" i="19"/>
  <c r="V141" i="19"/>
  <c r="V140" i="19"/>
  <c r="V139" i="19"/>
  <c r="V138" i="19"/>
  <c r="V137" i="19"/>
  <c r="V136" i="19"/>
  <c r="V72" i="19"/>
  <c r="V73" i="19"/>
  <c r="V74" i="19"/>
  <c r="V75" i="19"/>
  <c r="V76" i="19"/>
  <c r="V77" i="19"/>
  <c r="V78" i="19"/>
  <c r="V79" i="19"/>
  <c r="V80" i="19"/>
  <c r="V81" i="19"/>
  <c r="V82" i="19"/>
  <c r="V83" i="19"/>
  <c r="V84" i="19"/>
  <c r="V85" i="19"/>
  <c r="V86" i="19"/>
  <c r="V87" i="19"/>
  <c r="V88" i="19"/>
  <c r="V89" i="19"/>
  <c r="V90" i="19"/>
  <c r="V91" i="19"/>
  <c r="V92" i="19"/>
  <c r="V93" i="19"/>
  <c r="V94" i="19"/>
  <c r="V95" i="19"/>
  <c r="V96" i="19"/>
  <c r="V97" i="19"/>
  <c r="V98" i="19"/>
  <c r="V99" i="19"/>
  <c r="V100" i="19"/>
  <c r="V101" i="19"/>
  <c r="V102" i="19"/>
  <c r="V103" i="19"/>
  <c r="V104" i="19"/>
  <c r="V105" i="19"/>
  <c r="V106" i="19"/>
  <c r="V107" i="19"/>
  <c r="V108" i="19"/>
  <c r="V109" i="19"/>
  <c r="V110" i="19"/>
  <c r="V111" i="19"/>
  <c r="V112" i="19"/>
  <c r="V113" i="19"/>
  <c r="V114" i="19"/>
  <c r="V115" i="19"/>
  <c r="V116" i="19"/>
  <c r="V117" i="19"/>
  <c r="V118" i="19"/>
  <c r="V119" i="19"/>
  <c r="V120" i="19"/>
  <c r="V121" i="19"/>
  <c r="V122" i="19"/>
  <c r="V123" i="19"/>
  <c r="V124" i="19"/>
  <c r="V125" i="19"/>
  <c r="V126" i="19"/>
  <c r="V127" i="19"/>
  <c r="V128" i="19"/>
  <c r="V129" i="19"/>
  <c r="V130" i="19"/>
  <c r="V131" i="19"/>
  <c r="V71" i="19"/>
  <c r="V8" i="19"/>
  <c r="V9" i="19"/>
  <c r="V10" i="19"/>
  <c r="V11" i="19"/>
  <c r="V12" i="19"/>
  <c r="V13" i="19"/>
  <c r="V14" i="19"/>
  <c r="V15" i="19"/>
  <c r="V16" i="19"/>
  <c r="V17" i="19"/>
  <c r="V18" i="19"/>
  <c r="V19" i="19"/>
  <c r="V20" i="19"/>
  <c r="V21" i="19"/>
  <c r="V22" i="19"/>
  <c r="V23" i="19"/>
  <c r="V24" i="19"/>
  <c r="V25" i="19"/>
  <c r="V26" i="19"/>
  <c r="V27" i="19"/>
  <c r="V28" i="19"/>
  <c r="V29" i="19"/>
  <c r="V30" i="19"/>
  <c r="V31" i="19"/>
  <c r="V32" i="19"/>
  <c r="V33" i="19"/>
  <c r="V34" i="19"/>
  <c r="V35" i="19"/>
  <c r="V36" i="19"/>
  <c r="V37" i="19"/>
  <c r="V38" i="19"/>
  <c r="V39" i="19"/>
  <c r="V40" i="19"/>
  <c r="V41" i="19"/>
  <c r="V42" i="19"/>
  <c r="V43" i="19"/>
  <c r="V44" i="19"/>
  <c r="V45" i="19"/>
  <c r="V46" i="19"/>
  <c r="V47" i="19"/>
  <c r="V48" i="19"/>
  <c r="V49" i="19"/>
  <c r="V50" i="19"/>
  <c r="V51" i="19"/>
  <c r="V52" i="19"/>
  <c r="V53" i="19"/>
  <c r="V54" i="19"/>
  <c r="V55" i="19"/>
  <c r="V56" i="19"/>
  <c r="V57" i="19"/>
  <c r="V58" i="19"/>
  <c r="V59" i="19"/>
  <c r="V60" i="19"/>
  <c r="V61" i="19"/>
  <c r="V62" i="19"/>
  <c r="V63" i="19"/>
  <c r="V64" i="19"/>
  <c r="V65" i="19"/>
  <c r="V66" i="19"/>
  <c r="K9" i="10" l="1"/>
  <c r="H33" i="16" l="1"/>
  <c r="F33" i="16"/>
  <c r="D33" i="16"/>
  <c r="R6" i="18" l="1"/>
  <c r="S7" i="18" s="1"/>
  <c r="S16" i="17"/>
  <c r="S12" i="17"/>
  <c r="H22" i="16"/>
  <c r="F22" i="16"/>
  <c r="D22" i="16"/>
  <c r="H11" i="16"/>
  <c r="F11" i="16"/>
  <c r="D11" i="16"/>
  <c r="S18" i="18" l="1"/>
  <c r="S14" i="18"/>
  <c r="S10" i="18"/>
  <c r="S17" i="18"/>
  <c r="S13" i="18"/>
  <c r="S9" i="18"/>
  <c r="S11" i="18"/>
  <c r="S16" i="18"/>
  <c r="S12" i="18"/>
  <c r="S8" i="18"/>
  <c r="S15" i="18"/>
  <c r="S7" i="17"/>
  <c r="D6" i="18"/>
  <c r="E12" i="18" s="1"/>
  <c r="B6" i="18"/>
  <c r="C9" i="18" s="1"/>
  <c r="K5" i="10"/>
  <c r="V15" i="17" l="1"/>
  <c r="V30" i="17"/>
  <c r="V29" i="17"/>
  <c r="V25" i="17"/>
  <c r="V21" i="17"/>
  <c r="V17" i="17"/>
  <c r="V13" i="17"/>
  <c r="V31" i="17"/>
  <c r="V27" i="17"/>
  <c r="V23" i="17"/>
  <c r="V19" i="17"/>
  <c r="V26" i="17"/>
  <c r="V22" i="17"/>
  <c r="V18" i="17"/>
  <c r="V14" i="17"/>
  <c r="V28" i="17"/>
  <c r="V24" i="17"/>
  <c r="V20" i="17"/>
  <c r="V12" i="17"/>
  <c r="E13" i="18"/>
  <c r="E10" i="18"/>
  <c r="E7" i="18"/>
  <c r="E8" i="18"/>
  <c r="E15" i="18"/>
  <c r="T14" i="17"/>
  <c r="T23" i="17"/>
  <c r="T20" i="17"/>
  <c r="T18" i="17"/>
  <c r="T15" i="17"/>
  <c r="T9" i="17"/>
  <c r="T27" i="17"/>
  <c r="T26" i="17"/>
  <c r="T29" i="17"/>
  <c r="T31" i="17"/>
  <c r="T22" i="17"/>
  <c r="T24" i="17"/>
  <c r="T21" i="17"/>
  <c r="T19" i="17"/>
  <c r="T17" i="17"/>
  <c r="T13" i="17"/>
  <c r="T11" i="17"/>
  <c r="T25" i="17"/>
  <c r="T28" i="17"/>
  <c r="T30" i="17"/>
  <c r="T16" i="17"/>
  <c r="T12" i="17"/>
  <c r="T8" i="17"/>
  <c r="C7" i="18"/>
  <c r="C16" i="18"/>
  <c r="C14" i="18"/>
  <c r="C12" i="18"/>
  <c r="C10" i="18"/>
  <c r="C8" i="18"/>
  <c r="C15" i="18"/>
  <c r="C13" i="18"/>
  <c r="C11" i="18"/>
  <c r="E16" i="18"/>
  <c r="E14" i="18"/>
  <c r="E11" i="18"/>
  <c r="E9" i="18"/>
  <c r="C8" i="17"/>
  <c r="G16" i="17"/>
  <c r="E16" i="17"/>
  <c r="C16" i="17"/>
  <c r="G12" i="17"/>
  <c r="G8" i="17"/>
  <c r="G7" i="17" l="1"/>
  <c r="H17" i="17" s="1"/>
  <c r="E12" i="17"/>
  <c r="C12" i="17"/>
  <c r="C7" i="17" s="1"/>
  <c r="D17" i="17" s="1"/>
  <c r="E8" i="17"/>
  <c r="N6" i="18"/>
  <c r="O17" i="18" s="1"/>
  <c r="J6" i="18"/>
  <c r="K16" i="18" s="1"/>
  <c r="H6" i="18"/>
  <c r="I15" i="18" s="1"/>
  <c r="Q16" i="17"/>
  <c r="L16" i="17"/>
  <c r="Q12" i="17"/>
  <c r="L12" i="17"/>
  <c r="M12" i="17" s="1"/>
  <c r="Q8" i="17"/>
  <c r="L8" i="17"/>
  <c r="D22" i="17" l="1"/>
  <c r="D23" i="17"/>
  <c r="D20" i="17"/>
  <c r="H24" i="17"/>
  <c r="H22" i="17"/>
  <c r="H18" i="17"/>
  <c r="H20" i="17"/>
  <c r="H15" i="17"/>
  <c r="H13" i="17"/>
  <c r="H10" i="17"/>
  <c r="H23" i="17"/>
  <c r="H21" i="17"/>
  <c r="H19" i="17"/>
  <c r="H14" i="17"/>
  <c r="H12" i="17"/>
  <c r="H11" i="17"/>
  <c r="H9" i="17"/>
  <c r="H16" i="17"/>
  <c r="H8" i="17"/>
  <c r="D19" i="17"/>
  <c r="L7" i="17"/>
  <c r="M29" i="17" s="1"/>
  <c r="E7" i="17"/>
  <c r="F16" i="17" s="1"/>
  <c r="I7" i="18"/>
  <c r="O8" i="18"/>
  <c r="K9" i="18"/>
  <c r="I10" i="18"/>
  <c r="O10" i="18"/>
  <c r="K11" i="18"/>
  <c r="I12" i="18"/>
  <c r="O12" i="18"/>
  <c r="K13" i="18"/>
  <c r="I14" i="18"/>
  <c r="O14" i="18"/>
  <c r="K15" i="18"/>
  <c r="I16" i="18"/>
  <c r="O16" i="18"/>
  <c r="O18" i="18"/>
  <c r="K7" i="18"/>
  <c r="I8" i="18"/>
  <c r="I9" i="18"/>
  <c r="O9" i="18"/>
  <c r="K10" i="18"/>
  <c r="I11" i="18"/>
  <c r="O11" i="18"/>
  <c r="K12" i="18"/>
  <c r="I13" i="18"/>
  <c r="O13" i="18"/>
  <c r="K14" i="18"/>
  <c r="O15" i="18"/>
  <c r="Q7" i="17"/>
  <c r="R27" i="17" s="1"/>
  <c r="M9" i="17"/>
  <c r="M28" i="17"/>
  <c r="F15" i="17" l="1"/>
  <c r="F11" i="17"/>
  <c r="F14" i="17"/>
  <c r="F12" i="17"/>
  <c r="M22" i="17"/>
  <c r="D15" i="17"/>
  <c r="D13" i="17"/>
  <c r="D16" i="17"/>
  <c r="D14" i="17"/>
  <c r="D12" i="17"/>
  <c r="D10" i="17"/>
  <c r="D24" i="17"/>
  <c r="D18" i="17"/>
  <c r="D21" i="17"/>
  <c r="D11" i="17"/>
  <c r="D9" i="17"/>
  <c r="M26" i="17"/>
  <c r="M20" i="17"/>
  <c r="M19" i="17"/>
  <c r="D8" i="17"/>
  <c r="M27" i="17"/>
  <c r="M24" i="17"/>
  <c r="M21" i="17"/>
  <c r="M10" i="17"/>
  <c r="M25" i="17"/>
  <c r="M23" i="17"/>
  <c r="M17" i="17"/>
  <c r="M14" i="17"/>
  <c r="M18" i="17"/>
  <c r="M13" i="17"/>
  <c r="M8" i="17"/>
  <c r="F24" i="17"/>
  <c r="F23" i="17"/>
  <c r="F17" i="17"/>
  <c r="F18" i="17"/>
  <c r="F21" i="17"/>
  <c r="F20" i="17"/>
  <c r="F10" i="17"/>
  <c r="F9" i="17"/>
  <c r="F22" i="17"/>
  <c r="F19" i="17"/>
  <c r="F13" i="17"/>
  <c r="F8" i="17"/>
  <c r="R25" i="17"/>
  <c r="R23" i="17"/>
  <c r="R18" i="17"/>
  <c r="R15" i="17"/>
  <c r="R13" i="17"/>
  <c r="R31" i="17"/>
  <c r="R30" i="17"/>
  <c r="R29" i="17"/>
  <c r="R28" i="17"/>
  <c r="R26" i="17"/>
  <c r="R24" i="17"/>
  <c r="R22" i="17"/>
  <c r="R21" i="17"/>
  <c r="R20" i="17"/>
  <c r="R11" i="17"/>
  <c r="R9" i="17"/>
  <c r="R16" i="17"/>
  <c r="R12" i="17"/>
  <c r="R8" i="17"/>
  <c r="K6" i="10"/>
  <c r="K7" i="10"/>
  <c r="K8" i="10"/>
  <c r="H17" i="16" l="1"/>
  <c r="H32" i="16" l="1"/>
  <c r="H31" i="16"/>
  <c r="H30" i="16"/>
  <c r="H29" i="16"/>
  <c r="H28" i="16"/>
  <c r="H21" i="16"/>
  <c r="H20" i="16"/>
  <c r="H19" i="16"/>
  <c r="H18" i="16"/>
  <c r="F32" i="16"/>
  <c r="F31" i="16"/>
  <c r="F30" i="16"/>
  <c r="F29" i="16"/>
  <c r="F28" i="16"/>
  <c r="F21" i="16"/>
  <c r="F20" i="16"/>
  <c r="F19" i="16"/>
  <c r="F18" i="16"/>
  <c r="F17" i="16"/>
  <c r="D32" i="16"/>
  <c r="D31" i="16"/>
  <c r="D30" i="16"/>
  <c r="D29" i="16"/>
  <c r="D28" i="16"/>
  <c r="D21" i="16"/>
  <c r="D20" i="16"/>
  <c r="D19" i="16"/>
  <c r="D18" i="16"/>
  <c r="D17" i="16"/>
  <c r="H10" i="16"/>
  <c r="H9" i="16"/>
  <c r="H8" i="16"/>
  <c r="H7" i="16"/>
  <c r="F7" i="16"/>
  <c r="F8" i="16"/>
  <c r="F9" i="16"/>
  <c r="F10" i="16"/>
  <c r="H6" i="16"/>
  <c r="F6" i="16"/>
  <c r="D6" i="16"/>
  <c r="D7" i="16"/>
  <c r="D8" i="16"/>
  <c r="D9" i="16"/>
  <c r="D10" i="16"/>
</calcChain>
</file>

<file path=xl/sharedStrings.xml><?xml version="1.0" encoding="utf-8"?>
<sst xmlns="http://schemas.openxmlformats.org/spreadsheetml/2006/main" count="689" uniqueCount="228">
  <si>
    <t>平成２２年</t>
    <rPh sb="0" eb="2">
      <t>ヘイセイ</t>
    </rPh>
    <rPh sb="4" eb="5">
      <t>ネン</t>
    </rPh>
    <phoneticPr fontId="18"/>
  </si>
  <si>
    <t>平成１７年</t>
    <rPh sb="0" eb="2">
      <t>ヘイセイ</t>
    </rPh>
    <rPh sb="4" eb="5">
      <t>ネン</t>
    </rPh>
    <phoneticPr fontId="18"/>
  </si>
  <si>
    <t>平成１２年</t>
    <rPh sb="0" eb="2">
      <t>ヘイセイ</t>
    </rPh>
    <rPh sb="4" eb="5">
      <t>ネン</t>
    </rPh>
    <phoneticPr fontId="18"/>
  </si>
  <si>
    <t>平成７年</t>
    <rPh sb="0" eb="2">
      <t>ヘイセイ</t>
    </rPh>
    <rPh sb="3" eb="4">
      <t>ネン</t>
    </rPh>
    <phoneticPr fontId="18"/>
  </si>
  <si>
    <t>平成２年</t>
    <rPh sb="0" eb="2">
      <t>ヘイセイ</t>
    </rPh>
    <rPh sb="3" eb="4">
      <t>ネン</t>
    </rPh>
    <phoneticPr fontId="18"/>
  </si>
  <si>
    <t>その他</t>
  </si>
  <si>
    <t>平成１２年</t>
    <rPh sb="0" eb="2">
      <t>ヘイセイ</t>
    </rPh>
    <rPh sb="4" eb="5">
      <t>ネン</t>
    </rPh>
    <phoneticPr fontId="23"/>
  </si>
  <si>
    <t>平成１７年</t>
    <rPh sb="0" eb="2">
      <t>ヘイセイ</t>
    </rPh>
    <rPh sb="4" eb="5">
      <t>ネン</t>
    </rPh>
    <phoneticPr fontId="23"/>
  </si>
  <si>
    <t>平成２２年</t>
    <rPh sb="0" eb="2">
      <t>ヘイセイ</t>
    </rPh>
    <rPh sb="4" eb="5">
      <t>ネン</t>
    </rPh>
    <phoneticPr fontId="23"/>
  </si>
  <si>
    <t>平成２年</t>
    <rPh sb="0" eb="2">
      <t>ヘイセイ</t>
    </rPh>
    <rPh sb="3" eb="4">
      <t>ネン</t>
    </rPh>
    <phoneticPr fontId="23"/>
  </si>
  <si>
    <t>平成７年</t>
    <rPh sb="0" eb="2">
      <t>ヘイセイ</t>
    </rPh>
    <rPh sb="3" eb="4">
      <t>ネン</t>
    </rPh>
    <phoneticPr fontId="23"/>
  </si>
  <si>
    <t>総数</t>
    <rPh sb="0" eb="2">
      <t>ソウスウ</t>
    </rPh>
    <phoneticPr fontId="18"/>
  </si>
  <si>
    <t>女</t>
    <rPh sb="0" eb="1">
      <t>オンナ</t>
    </rPh>
    <phoneticPr fontId="18"/>
  </si>
  <si>
    <t>男</t>
    <rPh sb="0" eb="1">
      <t>オトコ</t>
    </rPh>
    <phoneticPr fontId="18"/>
  </si>
  <si>
    <t>労働力人口</t>
    <phoneticPr fontId="18"/>
  </si>
  <si>
    <t>主に仕事</t>
  </si>
  <si>
    <t>通学のかた
わら仕事</t>
  </si>
  <si>
    <t>休業者</t>
  </si>
  <si>
    <t>非労働力人口</t>
    <rPh sb="0" eb="1">
      <t>ヒ</t>
    </rPh>
    <rPh sb="1" eb="4">
      <t>ロウドウリョク</t>
    </rPh>
    <rPh sb="4" eb="6">
      <t>ジンコウ</t>
    </rPh>
    <phoneticPr fontId="18"/>
  </si>
  <si>
    <t>家事</t>
  </si>
  <si>
    <t>通学</t>
  </si>
  <si>
    <t>不詳</t>
    <rPh sb="0" eb="2">
      <t>フショウ</t>
    </rPh>
    <phoneticPr fontId="18"/>
  </si>
  <si>
    <t>就業者</t>
    <phoneticPr fontId="18"/>
  </si>
  <si>
    <t>完全失業者</t>
    <phoneticPr fontId="18"/>
  </si>
  <si>
    <t>総数（15歳以上）</t>
    <phoneticPr fontId="18"/>
  </si>
  <si>
    <t>-</t>
    <phoneticPr fontId="18"/>
  </si>
  <si>
    <t>構成比</t>
    <rPh sb="0" eb="3">
      <t>コウセイヒ</t>
    </rPh>
    <phoneticPr fontId="18"/>
  </si>
  <si>
    <t>構成比　</t>
    <rPh sb="0" eb="3">
      <t>コウセイヒ</t>
    </rPh>
    <phoneticPr fontId="18"/>
  </si>
  <si>
    <t>第１次産業
就業者数</t>
    <rPh sb="0" eb="1">
      <t>ダイ</t>
    </rPh>
    <rPh sb="2" eb="3">
      <t>ジ</t>
    </rPh>
    <rPh sb="3" eb="5">
      <t>サンギョウ</t>
    </rPh>
    <rPh sb="6" eb="9">
      <t>シュウギョウシャ</t>
    </rPh>
    <rPh sb="9" eb="10">
      <t>スウ</t>
    </rPh>
    <phoneticPr fontId="18"/>
  </si>
  <si>
    <t>第２次産業
就業者数</t>
    <rPh sb="0" eb="1">
      <t>ダイ</t>
    </rPh>
    <rPh sb="2" eb="3">
      <t>ジ</t>
    </rPh>
    <rPh sb="3" eb="5">
      <t>サンギョウ</t>
    </rPh>
    <rPh sb="6" eb="9">
      <t>シュウギョウシャ</t>
    </rPh>
    <rPh sb="9" eb="10">
      <t>スウ</t>
    </rPh>
    <phoneticPr fontId="18"/>
  </si>
  <si>
    <t>第３次産業
就業者数</t>
    <rPh sb="0" eb="1">
      <t>ダイ</t>
    </rPh>
    <rPh sb="2" eb="3">
      <t>ジ</t>
    </rPh>
    <rPh sb="3" eb="5">
      <t>サンギョウ</t>
    </rPh>
    <rPh sb="6" eb="9">
      <t>シュウギョウシャ</t>
    </rPh>
    <rPh sb="9" eb="10">
      <t>スウ</t>
    </rPh>
    <phoneticPr fontId="18"/>
  </si>
  <si>
    <t>家事のほか仕事</t>
    <phoneticPr fontId="18"/>
  </si>
  <si>
    <t>15歳以上
就業者数</t>
    <phoneticPr fontId="18"/>
  </si>
  <si>
    <t>男女計</t>
    <rPh sb="0" eb="2">
      <t>ダンジョ</t>
    </rPh>
    <rPh sb="2" eb="3">
      <t>ケイ</t>
    </rPh>
    <phoneticPr fontId="18"/>
  </si>
  <si>
    <t>（人）</t>
    <rPh sb="1" eb="2">
      <t>ニン</t>
    </rPh>
    <phoneticPr fontId="18"/>
  </si>
  <si>
    <t>（％）</t>
    <phoneticPr fontId="18"/>
  </si>
  <si>
    <t>流入人口</t>
    <rPh sb="0" eb="2">
      <t>リュウニュウ</t>
    </rPh>
    <rPh sb="2" eb="4">
      <t>ジンコウ</t>
    </rPh>
    <phoneticPr fontId="18"/>
  </si>
  <si>
    <t>流出人口</t>
    <rPh sb="0" eb="2">
      <t>リュウシュツ</t>
    </rPh>
    <rPh sb="2" eb="4">
      <t>ジンコウ</t>
    </rPh>
    <phoneticPr fontId="18"/>
  </si>
  <si>
    <t>昼夜間人口
比率　（％）</t>
    <rPh sb="0" eb="2">
      <t>チュウヤ</t>
    </rPh>
    <rPh sb="2" eb="3">
      <t>カン</t>
    </rPh>
    <rPh sb="3" eb="5">
      <t>ジンコウ</t>
    </rPh>
    <rPh sb="6" eb="8">
      <t>ヒリツ</t>
    </rPh>
    <phoneticPr fontId="18"/>
  </si>
  <si>
    <t>総数</t>
    <rPh sb="0" eb="2">
      <t>ソウスウ</t>
    </rPh>
    <phoneticPr fontId="18"/>
  </si>
  <si>
    <t>通勤者</t>
    <rPh sb="0" eb="3">
      <t>ツウキンシャ</t>
    </rPh>
    <phoneticPr fontId="18"/>
  </si>
  <si>
    <t>通学者</t>
    <rPh sb="0" eb="3">
      <t>ツウガクシャ</t>
    </rPh>
    <phoneticPr fontId="18"/>
  </si>
  <si>
    <t>総人口※
（夜間人口）</t>
    <rPh sb="0" eb="3">
      <t>ソウジンコウ</t>
    </rPh>
    <rPh sb="6" eb="8">
      <t>ヤカン</t>
    </rPh>
    <rPh sb="8" eb="10">
      <t>ジンコウ</t>
    </rPh>
    <phoneticPr fontId="18"/>
  </si>
  <si>
    <t>昼間人口</t>
    <rPh sb="0" eb="2">
      <t>チュウカン</t>
    </rPh>
    <rPh sb="2" eb="4">
      <t>ジンコウ</t>
    </rPh>
    <phoneticPr fontId="18"/>
  </si>
  <si>
    <t>流入・流出
による増減</t>
    <rPh sb="0" eb="2">
      <t>リュウニュウ</t>
    </rPh>
    <rPh sb="3" eb="5">
      <t>リュウシュツ</t>
    </rPh>
    <rPh sb="9" eb="11">
      <t>ゾウゲン</t>
    </rPh>
    <phoneticPr fontId="18"/>
  </si>
  <si>
    <t>※総人口（夜間人口）には不詳を含むため、昼間人口と流入・流出による増減を合計しても総人口に一致しません。</t>
    <rPh sb="1" eb="4">
      <t>ソウジンコウ</t>
    </rPh>
    <rPh sb="5" eb="7">
      <t>ヤカン</t>
    </rPh>
    <rPh sb="7" eb="9">
      <t>ジンコウ</t>
    </rPh>
    <rPh sb="12" eb="14">
      <t>フショウ</t>
    </rPh>
    <rPh sb="15" eb="16">
      <t>フク</t>
    </rPh>
    <rPh sb="25" eb="27">
      <t>リュウニュウ</t>
    </rPh>
    <rPh sb="28" eb="30">
      <t>リュウシュツ</t>
    </rPh>
    <rPh sb="33" eb="35">
      <t>ゾウゲン</t>
    </rPh>
    <rPh sb="36" eb="38">
      <t>ゴウケイ</t>
    </rPh>
    <rPh sb="41" eb="44">
      <t>ソウジンコウ</t>
    </rPh>
    <rPh sb="45" eb="47">
      <t>イッチ</t>
    </rPh>
    <phoneticPr fontId="18"/>
  </si>
  <si>
    <t>（各年10月1日現在）</t>
    <rPh sb="1" eb="3">
      <t>カクネン</t>
    </rPh>
    <rPh sb="5" eb="6">
      <t>ガツ</t>
    </rPh>
    <rPh sb="7" eb="8">
      <t>ニチ</t>
    </rPh>
    <rPh sb="8" eb="10">
      <t>ゲンザイ</t>
    </rPh>
    <phoneticPr fontId="23"/>
  </si>
  <si>
    <t>産業別</t>
    <rPh sb="0" eb="2">
      <t>サンギョウ</t>
    </rPh>
    <rPh sb="2" eb="3">
      <t>ベツ</t>
    </rPh>
    <phoneticPr fontId="23"/>
  </si>
  <si>
    <t>平成12年</t>
    <rPh sb="0" eb="2">
      <t>ヘイセイ</t>
    </rPh>
    <rPh sb="4" eb="5">
      <t>ネン</t>
    </rPh>
    <phoneticPr fontId="23"/>
  </si>
  <si>
    <t>平成17年</t>
    <rPh sb="0" eb="2">
      <t>ヘイセイ</t>
    </rPh>
    <rPh sb="4" eb="5">
      <t>ネン</t>
    </rPh>
    <phoneticPr fontId="23"/>
  </si>
  <si>
    <t>平成22年</t>
    <rPh sb="0" eb="2">
      <t>ヘイセイ</t>
    </rPh>
    <rPh sb="4" eb="5">
      <t>ネン</t>
    </rPh>
    <phoneticPr fontId="23"/>
  </si>
  <si>
    <t>実数</t>
    <rPh sb="0" eb="2">
      <t>ジッスウ</t>
    </rPh>
    <phoneticPr fontId="23"/>
  </si>
  <si>
    <t>構成比
(%)</t>
    <rPh sb="0" eb="3">
      <t>コウセイヒ</t>
    </rPh>
    <phoneticPr fontId="23"/>
  </si>
  <si>
    <t>第1次産業</t>
    <rPh sb="0" eb="1">
      <t>ダイ</t>
    </rPh>
    <rPh sb="2" eb="3">
      <t>ジ</t>
    </rPh>
    <rPh sb="3" eb="5">
      <t>サンギョウ</t>
    </rPh>
    <phoneticPr fontId="23"/>
  </si>
  <si>
    <t>農業</t>
    <rPh sb="0" eb="2">
      <t>ノウギョウ</t>
    </rPh>
    <phoneticPr fontId="23"/>
  </si>
  <si>
    <t>農業，林業</t>
    <rPh sb="0" eb="2">
      <t>ノウギョウ</t>
    </rPh>
    <rPh sb="3" eb="5">
      <t>リンギョウ</t>
    </rPh>
    <phoneticPr fontId="23"/>
  </si>
  <si>
    <t>林業</t>
    <rPh sb="0" eb="2">
      <t>リンギョウ</t>
    </rPh>
    <phoneticPr fontId="23"/>
  </si>
  <si>
    <t>（うち農業）</t>
    <rPh sb="3" eb="5">
      <t>ノウギョウ</t>
    </rPh>
    <phoneticPr fontId="23"/>
  </si>
  <si>
    <t>(1,454)</t>
    <phoneticPr fontId="23"/>
  </si>
  <si>
    <t>(2.4)</t>
    <phoneticPr fontId="23"/>
  </si>
  <si>
    <t>漁業</t>
    <rPh sb="0" eb="2">
      <t>ギョギョウ</t>
    </rPh>
    <phoneticPr fontId="23"/>
  </si>
  <si>
    <t>第2次産業</t>
    <rPh sb="0" eb="1">
      <t>ダイ</t>
    </rPh>
    <rPh sb="2" eb="3">
      <t>ジ</t>
    </rPh>
    <rPh sb="3" eb="5">
      <t>サンギョウ</t>
    </rPh>
    <phoneticPr fontId="23"/>
  </si>
  <si>
    <t>鉱業</t>
    <rPh sb="0" eb="2">
      <t>コウギョウ</t>
    </rPh>
    <phoneticPr fontId="23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</si>
  <si>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3"/>
  </si>
  <si>
    <t>建設業</t>
    <rPh sb="0" eb="3">
      <t>ケンセツギョウ</t>
    </rPh>
    <phoneticPr fontId="23"/>
  </si>
  <si>
    <t>製造業</t>
    <rPh sb="0" eb="3">
      <t>セイゾウギョウ</t>
    </rPh>
    <phoneticPr fontId="23"/>
  </si>
  <si>
    <t>第3次産業</t>
    <rPh sb="0" eb="1">
      <t>ダイ</t>
    </rPh>
    <rPh sb="2" eb="3">
      <t>ジ</t>
    </rPh>
    <rPh sb="3" eb="5">
      <t>サンギョウ</t>
    </rPh>
    <phoneticPr fontId="23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</si>
  <si>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23"/>
  </si>
  <si>
    <t>情報通信業</t>
    <rPh sb="0" eb="2">
      <t>ジョウホウ</t>
    </rPh>
    <rPh sb="2" eb="5">
      <t>ツウシンギョウ</t>
    </rPh>
    <phoneticPr fontId="23"/>
  </si>
  <si>
    <t>運輸業</t>
    <rPh sb="0" eb="2">
      <t>ウンユ</t>
    </rPh>
    <rPh sb="2" eb="3">
      <t>ギョウ</t>
    </rPh>
    <phoneticPr fontId="23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</si>
  <si>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23"/>
  </si>
  <si>
    <t>卸売・小売業</t>
    <rPh sb="0" eb="2">
      <t>オロシウリ</t>
    </rPh>
    <rPh sb="3" eb="6">
      <t>コウリギョウ</t>
    </rPh>
    <phoneticPr fontId="23"/>
  </si>
  <si>
    <t>卸売業，小売業</t>
    <rPh sb="0" eb="2">
      <t>オロシウリ</t>
    </rPh>
    <rPh sb="2" eb="3">
      <t>ギョウ</t>
    </rPh>
    <rPh sb="4" eb="7">
      <t>コウリギョウ</t>
    </rPh>
    <phoneticPr fontId="23"/>
  </si>
  <si>
    <t>金融・保険業</t>
    <rPh sb="0" eb="2">
      <t>キンユウ</t>
    </rPh>
    <rPh sb="3" eb="6">
      <t>ホケンギョウ</t>
    </rPh>
    <phoneticPr fontId="23"/>
  </si>
  <si>
    <t>金融業，保険業</t>
    <rPh sb="0" eb="2">
      <t>キンユウ</t>
    </rPh>
    <rPh sb="2" eb="3">
      <t>ギョウ</t>
    </rPh>
    <rPh sb="4" eb="7">
      <t>ホケンギョウ</t>
    </rPh>
    <phoneticPr fontId="23"/>
  </si>
  <si>
    <t>不動産業</t>
    <rPh sb="0" eb="3">
      <t>フドウサン</t>
    </rPh>
    <rPh sb="3" eb="4">
      <t>ギョウ</t>
    </rPh>
    <phoneticPr fontId="23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</si>
  <si>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3"/>
  </si>
  <si>
    <t>飲食店，宿泊業</t>
    <rPh sb="0" eb="2">
      <t>インショク</t>
    </rPh>
    <rPh sb="2" eb="3">
      <t>テン</t>
    </rPh>
    <rPh sb="4" eb="6">
      <t>シュクハク</t>
    </rPh>
    <rPh sb="6" eb="7">
      <t>ギョウ</t>
    </rPh>
    <phoneticPr fontId="23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</si>
  <si>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3"/>
  </si>
  <si>
    <t>医療，福祉</t>
    <rPh sb="0" eb="2">
      <t>イリョウ</t>
    </rPh>
    <rPh sb="3" eb="5">
      <t>フクシ</t>
    </rPh>
    <phoneticPr fontId="23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</si>
  <si>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3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</si>
  <si>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3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</si>
  <si>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3"/>
  </si>
  <si>
    <t>複合サービス事業</t>
    <rPh sb="0" eb="2">
      <t>フクゴウ</t>
    </rPh>
    <rPh sb="6" eb="8">
      <t>ジギョウ</t>
    </rPh>
    <phoneticPr fontId="23"/>
  </si>
  <si>
    <t>分類不能の産業</t>
    <rPh sb="0" eb="2">
      <t>ブンルイ</t>
    </rPh>
    <rPh sb="2" eb="4">
      <t>フノウ</t>
    </rPh>
    <rPh sb="5" eb="7">
      <t>サンギョウ</t>
    </rPh>
    <phoneticPr fontId="23"/>
  </si>
  <si>
    <t>職業分類別</t>
    <rPh sb="0" eb="2">
      <t>ショクギョウ</t>
    </rPh>
    <rPh sb="2" eb="4">
      <t>ブンルイ</t>
    </rPh>
    <rPh sb="4" eb="5">
      <t>ベツ</t>
    </rPh>
    <phoneticPr fontId="23"/>
  </si>
  <si>
    <t>総 数</t>
    <rPh sb="0" eb="1">
      <t>フサ</t>
    </rPh>
    <rPh sb="2" eb="3">
      <t>スウ</t>
    </rPh>
    <phoneticPr fontId="23"/>
  </si>
  <si>
    <t>専門的・技術的職業従事者</t>
    <rPh sb="0" eb="3">
      <t>センモンテキ</t>
    </rPh>
    <rPh sb="4" eb="7">
      <t>ギジュツテキ</t>
    </rPh>
    <rPh sb="7" eb="9">
      <t>ショクギョウ</t>
    </rPh>
    <rPh sb="9" eb="12">
      <t>ジュウジシャ</t>
    </rPh>
    <phoneticPr fontId="23"/>
  </si>
  <si>
    <t>管理的職業従事者</t>
    <rPh sb="0" eb="3">
      <t>カンリテキ</t>
    </rPh>
    <rPh sb="3" eb="5">
      <t>ショクギョウ</t>
    </rPh>
    <rPh sb="5" eb="8">
      <t>ジュウジシャ</t>
    </rPh>
    <phoneticPr fontId="23"/>
  </si>
  <si>
    <t>専門的・技術的職業従事者</t>
    <phoneticPr fontId="23"/>
  </si>
  <si>
    <t>事務従事者</t>
    <rPh sb="0" eb="2">
      <t>ジム</t>
    </rPh>
    <rPh sb="2" eb="5">
      <t>ジュウジシャ</t>
    </rPh>
    <phoneticPr fontId="23"/>
  </si>
  <si>
    <t>販売従事者</t>
    <rPh sb="0" eb="2">
      <t>ハンバイ</t>
    </rPh>
    <rPh sb="2" eb="5">
      <t>ジュウジシャ</t>
    </rPh>
    <phoneticPr fontId="23"/>
  </si>
  <si>
    <t>サービス職業従事者</t>
    <rPh sb="4" eb="5">
      <t>ショク</t>
    </rPh>
    <rPh sb="5" eb="6">
      <t>ギョウ</t>
    </rPh>
    <rPh sb="6" eb="9">
      <t>ジュウジシャ</t>
    </rPh>
    <phoneticPr fontId="23"/>
  </si>
  <si>
    <t>保安職業従事者</t>
    <rPh sb="0" eb="2">
      <t>ホアン</t>
    </rPh>
    <rPh sb="2" eb="4">
      <t>ショクギョウ</t>
    </rPh>
    <rPh sb="4" eb="7">
      <t>ジュウジシャ</t>
    </rPh>
    <phoneticPr fontId="23"/>
  </si>
  <si>
    <t>農林漁業従事者</t>
    <rPh sb="0" eb="2">
      <t>ノウリン</t>
    </rPh>
    <rPh sb="2" eb="4">
      <t>ギョギョウ</t>
    </rPh>
    <rPh sb="4" eb="6">
      <t>ジュウジ</t>
    </rPh>
    <rPh sb="6" eb="7">
      <t>シャ</t>
    </rPh>
    <phoneticPr fontId="23"/>
  </si>
  <si>
    <t>生産工程従事者</t>
    <rPh sb="0" eb="2">
      <t>セイサン</t>
    </rPh>
    <rPh sb="2" eb="4">
      <t>コウテイ</t>
    </rPh>
    <rPh sb="4" eb="7">
      <t>ジュウジシャ</t>
    </rPh>
    <phoneticPr fontId="23"/>
  </si>
  <si>
    <t>分類不能の職業</t>
    <rPh sb="0" eb="2">
      <t>ブンルイ</t>
    </rPh>
    <rPh sb="2" eb="4">
      <t>フノウ</t>
    </rPh>
    <rPh sb="5" eb="7">
      <t>ショクギョウ</t>
    </rPh>
    <phoneticPr fontId="23"/>
  </si>
  <si>
    <t>建設・採掘従事者</t>
    <rPh sb="0" eb="2">
      <t>ケンセツ</t>
    </rPh>
    <rPh sb="3" eb="5">
      <t>サイクツ</t>
    </rPh>
    <rPh sb="5" eb="8">
      <t>ジュウジシャ</t>
    </rPh>
    <phoneticPr fontId="23"/>
  </si>
  <si>
    <t>運搬・清掃・包装等従事者</t>
    <rPh sb="0" eb="2">
      <t>ウンパン</t>
    </rPh>
    <rPh sb="3" eb="5">
      <t>セイソウ</t>
    </rPh>
    <rPh sb="6" eb="9">
      <t>ホウソウトウ</t>
    </rPh>
    <rPh sb="9" eb="12">
      <t>ジュウジシャ</t>
    </rPh>
    <phoneticPr fontId="23"/>
  </si>
  <si>
    <t>千葉市</t>
    <rPh sb="0" eb="3">
      <t>チバシ</t>
    </rPh>
    <phoneticPr fontId="23"/>
  </si>
  <si>
    <t>市川市</t>
    <rPh sb="0" eb="3">
      <t>イチカワシ</t>
    </rPh>
    <phoneticPr fontId="23"/>
  </si>
  <si>
    <t>船橋市</t>
    <rPh sb="0" eb="3">
      <t>フナバシシ</t>
    </rPh>
    <phoneticPr fontId="23"/>
  </si>
  <si>
    <t>館山市</t>
    <rPh sb="0" eb="3">
      <t>タテヤマシ</t>
    </rPh>
    <phoneticPr fontId="23"/>
  </si>
  <si>
    <t>松戸市</t>
    <rPh sb="0" eb="3">
      <t>マツドシ</t>
    </rPh>
    <phoneticPr fontId="23"/>
  </si>
  <si>
    <t>茂原市</t>
    <rPh sb="0" eb="3">
      <t>モバラシ</t>
    </rPh>
    <phoneticPr fontId="23"/>
  </si>
  <si>
    <t>成田市</t>
    <rPh sb="0" eb="3">
      <t>ナリタシ</t>
    </rPh>
    <phoneticPr fontId="23"/>
  </si>
  <si>
    <t>習志野市</t>
    <rPh sb="0" eb="4">
      <t>ナラシノシ</t>
    </rPh>
    <phoneticPr fontId="23"/>
  </si>
  <si>
    <t>市原市</t>
    <rPh sb="0" eb="3">
      <t>イチハラシ</t>
    </rPh>
    <phoneticPr fontId="23"/>
  </si>
  <si>
    <t>八千代市</t>
    <rPh sb="0" eb="4">
      <t>ヤチヨシ</t>
    </rPh>
    <phoneticPr fontId="23"/>
  </si>
  <si>
    <t>鴨川市</t>
    <rPh sb="0" eb="3">
      <t>カモガワシ</t>
    </rPh>
    <phoneticPr fontId="23"/>
  </si>
  <si>
    <t>君津市</t>
    <rPh sb="0" eb="2">
      <t>キミツ</t>
    </rPh>
    <rPh sb="2" eb="3">
      <t>シ</t>
    </rPh>
    <phoneticPr fontId="23"/>
  </si>
  <si>
    <t>富津市</t>
    <rPh sb="0" eb="3">
      <t>フッツシ</t>
    </rPh>
    <phoneticPr fontId="23"/>
  </si>
  <si>
    <t>浦安市</t>
    <rPh sb="0" eb="3">
      <t>ウラヤスシ</t>
    </rPh>
    <phoneticPr fontId="23"/>
  </si>
  <si>
    <t>袖ケ浦市</t>
    <rPh sb="0" eb="3">
      <t>ソデガウラ</t>
    </rPh>
    <rPh sb="3" eb="4">
      <t>シ</t>
    </rPh>
    <phoneticPr fontId="23"/>
  </si>
  <si>
    <t>その他の市町村</t>
    <rPh sb="2" eb="3">
      <t>タ</t>
    </rPh>
    <rPh sb="4" eb="7">
      <t>シチョウソン</t>
    </rPh>
    <phoneticPr fontId="23"/>
  </si>
  <si>
    <t>千代田区</t>
    <rPh sb="0" eb="4">
      <t>チヨダク</t>
    </rPh>
    <phoneticPr fontId="23"/>
  </si>
  <si>
    <t>中央区</t>
    <rPh sb="0" eb="3">
      <t>チュウオウク</t>
    </rPh>
    <phoneticPr fontId="23"/>
  </si>
  <si>
    <t>港区</t>
    <rPh sb="0" eb="2">
      <t>ミナトク</t>
    </rPh>
    <phoneticPr fontId="23"/>
  </si>
  <si>
    <t>新宿区</t>
    <rPh sb="0" eb="3">
      <t>シンジュクク</t>
    </rPh>
    <phoneticPr fontId="23"/>
  </si>
  <si>
    <t>文京区</t>
    <rPh sb="0" eb="3">
      <t>ブンキョウク</t>
    </rPh>
    <phoneticPr fontId="23"/>
  </si>
  <si>
    <t>台東区</t>
    <rPh sb="0" eb="3">
      <t>タイトウク</t>
    </rPh>
    <phoneticPr fontId="23"/>
  </si>
  <si>
    <t>墨田区</t>
    <rPh sb="0" eb="3">
      <t>スミダク</t>
    </rPh>
    <phoneticPr fontId="23"/>
  </si>
  <si>
    <t>江東区</t>
    <rPh sb="0" eb="3">
      <t>コウトウク</t>
    </rPh>
    <phoneticPr fontId="23"/>
  </si>
  <si>
    <t>品川区</t>
    <rPh sb="0" eb="3">
      <t>シナガワク</t>
    </rPh>
    <phoneticPr fontId="23"/>
  </si>
  <si>
    <t>目黒区</t>
    <rPh sb="0" eb="2">
      <t>メグロ</t>
    </rPh>
    <rPh sb="2" eb="3">
      <t>ク</t>
    </rPh>
    <phoneticPr fontId="23"/>
  </si>
  <si>
    <t>大田区</t>
    <rPh sb="0" eb="3">
      <t>オオタク</t>
    </rPh>
    <phoneticPr fontId="23"/>
  </si>
  <si>
    <t>世田谷区</t>
    <rPh sb="0" eb="4">
      <t>セタガヤク</t>
    </rPh>
    <phoneticPr fontId="23"/>
  </si>
  <si>
    <t>渋谷区</t>
    <rPh sb="0" eb="3">
      <t>シブヤク</t>
    </rPh>
    <phoneticPr fontId="23"/>
  </si>
  <si>
    <t>中野区</t>
    <rPh sb="0" eb="3">
      <t>ナカノク</t>
    </rPh>
    <phoneticPr fontId="23"/>
  </si>
  <si>
    <t>杉並区</t>
    <rPh sb="0" eb="3">
      <t>スギナミク</t>
    </rPh>
    <phoneticPr fontId="23"/>
  </si>
  <si>
    <t>豊島区</t>
    <rPh sb="0" eb="3">
      <t>トシマク</t>
    </rPh>
    <phoneticPr fontId="23"/>
  </si>
  <si>
    <t>北区</t>
    <rPh sb="0" eb="2">
      <t>キタク</t>
    </rPh>
    <phoneticPr fontId="23"/>
  </si>
  <si>
    <t>荒川区</t>
    <rPh sb="0" eb="3">
      <t>アラカワク</t>
    </rPh>
    <phoneticPr fontId="23"/>
  </si>
  <si>
    <t>板橋区</t>
    <rPh sb="0" eb="3">
      <t>イタバシク</t>
    </rPh>
    <phoneticPr fontId="23"/>
  </si>
  <si>
    <t>練馬区</t>
    <rPh sb="0" eb="3">
      <t>ネリマク</t>
    </rPh>
    <phoneticPr fontId="23"/>
  </si>
  <si>
    <t>足立区</t>
    <rPh sb="0" eb="3">
      <t>アダチク</t>
    </rPh>
    <phoneticPr fontId="23"/>
  </si>
  <si>
    <t>葛飾区</t>
    <rPh sb="0" eb="3">
      <t>カツシカク</t>
    </rPh>
    <phoneticPr fontId="23"/>
  </si>
  <si>
    <t>江戸川区</t>
    <rPh sb="0" eb="4">
      <t>エドガワク</t>
    </rPh>
    <phoneticPr fontId="23"/>
  </si>
  <si>
    <t>鶴見区</t>
    <rPh sb="0" eb="3">
      <t>ツルミク</t>
    </rPh>
    <phoneticPr fontId="23"/>
  </si>
  <si>
    <t>神奈川区</t>
    <rPh sb="0" eb="4">
      <t>カナガワク</t>
    </rPh>
    <phoneticPr fontId="23"/>
  </si>
  <si>
    <t>西区</t>
    <rPh sb="0" eb="2">
      <t>ニシク</t>
    </rPh>
    <phoneticPr fontId="23"/>
  </si>
  <si>
    <t>中区</t>
    <rPh sb="0" eb="2">
      <t>ナカク</t>
    </rPh>
    <phoneticPr fontId="23"/>
  </si>
  <si>
    <t>その他の区</t>
    <rPh sb="2" eb="3">
      <t>タ</t>
    </rPh>
    <rPh sb="4" eb="5">
      <t>ク</t>
    </rPh>
    <phoneticPr fontId="23"/>
  </si>
  <si>
    <t>川崎区</t>
    <rPh sb="0" eb="3">
      <t>カワサキク</t>
    </rPh>
    <phoneticPr fontId="23"/>
  </si>
  <si>
    <t>幸区</t>
    <rPh sb="0" eb="2">
      <t>サイワイク</t>
    </rPh>
    <phoneticPr fontId="23"/>
  </si>
  <si>
    <t>中原区</t>
    <rPh sb="0" eb="3">
      <t>ナカハラク</t>
    </rPh>
    <phoneticPr fontId="23"/>
  </si>
  <si>
    <t>　　　　　　　　　</t>
    <phoneticPr fontId="23"/>
  </si>
  <si>
    <t>平成2年</t>
    <rPh sb="0" eb="2">
      <t>ヘイセイ</t>
    </rPh>
    <rPh sb="3" eb="4">
      <t>ネン</t>
    </rPh>
    <phoneticPr fontId="23"/>
  </si>
  <si>
    <t>平成7年</t>
    <rPh sb="0" eb="2">
      <t>ヘイセイ</t>
    </rPh>
    <rPh sb="3" eb="4">
      <t>ネン</t>
    </rPh>
    <phoneticPr fontId="23"/>
  </si>
  <si>
    <t>運輸・通信業</t>
    <rPh sb="0" eb="2">
      <t>ウンユ</t>
    </rPh>
    <rPh sb="3" eb="6">
      <t>ツウシンギョウ</t>
    </rPh>
    <phoneticPr fontId="23"/>
  </si>
  <si>
    <t>サービス業</t>
    <rPh sb="4" eb="5">
      <t>ギョウ</t>
    </rPh>
    <phoneticPr fontId="23"/>
  </si>
  <si>
    <t>サービス業(他に分類されないもの)</t>
    <rPh sb="4" eb="5">
      <t>ギョウ</t>
    </rPh>
    <rPh sb="6" eb="7">
      <t>ホカ</t>
    </rPh>
    <rPh sb="8" eb="10">
      <t>ブンルイ</t>
    </rPh>
    <phoneticPr fontId="23"/>
  </si>
  <si>
    <t>公務(他に分類されるものを除く)</t>
    <rPh sb="0" eb="2">
      <t>コウム</t>
    </rPh>
    <rPh sb="3" eb="4">
      <t>ホカ</t>
    </rPh>
    <rPh sb="5" eb="7">
      <t>ブンルイ</t>
    </rPh>
    <rPh sb="13" eb="14">
      <t>ノゾ</t>
    </rPh>
    <phoneticPr fontId="23"/>
  </si>
  <si>
    <t>サービス職業従事者</t>
    <rPh sb="4" eb="6">
      <t>ショクギョウ</t>
    </rPh>
    <rPh sb="6" eb="9">
      <t>ジュウジシャ</t>
    </rPh>
    <phoneticPr fontId="23"/>
  </si>
  <si>
    <t>運輸・通信従事者</t>
    <rPh sb="0" eb="2">
      <t>ウンユ</t>
    </rPh>
    <rPh sb="3" eb="5">
      <t>ツウシン</t>
    </rPh>
    <rPh sb="5" eb="8">
      <t>ジュウジシャ</t>
    </rPh>
    <phoneticPr fontId="23"/>
  </si>
  <si>
    <t>生産工程・労務作業者</t>
  </si>
  <si>
    <t>農林漁業作業者</t>
    <rPh sb="0" eb="2">
      <t>ノウリン</t>
    </rPh>
    <rPh sb="2" eb="4">
      <t>ギョギョウ</t>
    </rPh>
    <rPh sb="4" eb="7">
      <t>サギョウシャ</t>
    </rPh>
    <phoneticPr fontId="23"/>
  </si>
  <si>
    <t>輸送・機械運転従事者</t>
    <rPh sb="0" eb="2">
      <t>ユソウ</t>
    </rPh>
    <rPh sb="3" eb="5">
      <t>キカイ</t>
    </rPh>
    <rPh sb="5" eb="7">
      <t>ウンテン</t>
    </rPh>
    <rPh sb="7" eb="10">
      <t>ジュウジシャ</t>
    </rPh>
    <phoneticPr fontId="23"/>
  </si>
  <si>
    <t>卸売・小売業，飲食店</t>
    <rPh sb="0" eb="2">
      <t>オロシウリ</t>
    </rPh>
    <rPh sb="3" eb="6">
      <t>コウリギョウ</t>
    </rPh>
    <rPh sb="7" eb="9">
      <t>インショク</t>
    </rPh>
    <rPh sb="9" eb="10">
      <t>テン</t>
    </rPh>
    <phoneticPr fontId="23"/>
  </si>
  <si>
    <t>公務（他に分類されないもの）</t>
    <rPh sb="0" eb="2">
      <t>コウム</t>
    </rPh>
    <rPh sb="3" eb="4">
      <t>ホカ</t>
    </rPh>
    <rPh sb="5" eb="7">
      <t>ブンルイ</t>
    </rPh>
    <phoneticPr fontId="23"/>
  </si>
  <si>
    <t>公務(他に分類されないもの)</t>
    <rPh sb="0" eb="2">
      <t>コウム</t>
    </rPh>
    <rPh sb="3" eb="4">
      <t>ホカ</t>
    </rPh>
    <rPh sb="5" eb="7">
      <t>ブンルイ</t>
    </rPh>
    <phoneticPr fontId="23"/>
  </si>
  <si>
    <t>総数</t>
    <rPh sb="0" eb="1">
      <t>フサ</t>
    </rPh>
    <rPh sb="1" eb="2">
      <t>スウ</t>
    </rPh>
    <phoneticPr fontId="23"/>
  </si>
  <si>
    <t>　　県内</t>
    <rPh sb="2" eb="3">
      <t>ケン</t>
    </rPh>
    <rPh sb="3" eb="4">
      <t>ナイ</t>
    </rPh>
    <phoneticPr fontId="23"/>
  </si>
  <si>
    <t>　　他県</t>
    <rPh sb="2" eb="3">
      <t>ホカ</t>
    </rPh>
    <rPh sb="3" eb="4">
      <t>ケン</t>
    </rPh>
    <phoneticPr fontId="23"/>
  </si>
  <si>
    <t>　　　茨城県</t>
    <rPh sb="3" eb="6">
      <t>イバラキケン</t>
    </rPh>
    <phoneticPr fontId="23"/>
  </si>
  <si>
    <t>　　　埼玉県</t>
    <rPh sb="3" eb="6">
      <t>サイタマケン</t>
    </rPh>
    <phoneticPr fontId="23"/>
  </si>
  <si>
    <t>　　　東京都</t>
    <rPh sb="3" eb="6">
      <t>トウキョウト</t>
    </rPh>
    <phoneticPr fontId="23"/>
  </si>
  <si>
    <t>　　　　特別区部</t>
    <rPh sb="4" eb="7">
      <t>トクベツク</t>
    </rPh>
    <rPh sb="7" eb="8">
      <t>ブ</t>
    </rPh>
    <phoneticPr fontId="23"/>
  </si>
  <si>
    <t>　　　神奈川県</t>
    <rPh sb="3" eb="7">
      <t>カナガワケン</t>
    </rPh>
    <phoneticPr fontId="23"/>
  </si>
  <si>
    <t>　　　　横浜市</t>
    <rPh sb="4" eb="7">
      <t>ヨコハマシ</t>
    </rPh>
    <phoneticPr fontId="23"/>
  </si>
  <si>
    <t>　　　　その他の市町村</t>
    <rPh sb="6" eb="7">
      <t>タ</t>
    </rPh>
    <rPh sb="8" eb="11">
      <t>シチョウソン</t>
    </rPh>
    <phoneticPr fontId="23"/>
  </si>
  <si>
    <t>　　　　川崎市</t>
    <rPh sb="4" eb="7">
      <t>カワサキシ</t>
    </rPh>
    <phoneticPr fontId="23"/>
  </si>
  <si>
    <t>　　　その他の県</t>
    <rPh sb="5" eb="6">
      <t>タ</t>
    </rPh>
    <rPh sb="7" eb="8">
      <t>ケン</t>
    </rPh>
    <phoneticPr fontId="23"/>
  </si>
  <si>
    <t>流入</t>
    <rPh sb="0" eb="2">
      <t>リュウニュウ</t>
    </rPh>
    <phoneticPr fontId="18"/>
  </si>
  <si>
    <t>流出</t>
    <rPh sb="0" eb="2">
      <t>リュウシュツ</t>
    </rPh>
    <phoneticPr fontId="18"/>
  </si>
  <si>
    <t>流入・流出による増減</t>
    <rPh sb="0" eb="2">
      <t>リュウニュウ</t>
    </rPh>
    <rPh sb="3" eb="5">
      <t>リュウシュツ</t>
    </rPh>
    <rPh sb="8" eb="10">
      <t>ゾウゲン</t>
    </rPh>
    <phoneticPr fontId="18"/>
  </si>
  <si>
    <t>-</t>
    <phoneticPr fontId="18"/>
  </si>
  <si>
    <t>-</t>
    <phoneticPr fontId="18"/>
  </si>
  <si>
    <t>市町村名</t>
    <rPh sb="0" eb="3">
      <t>シチョウソン</t>
    </rPh>
    <rPh sb="3" eb="4">
      <t>メイ</t>
    </rPh>
    <phoneticPr fontId="23"/>
  </si>
  <si>
    <t>技能工、採掘・製造・建設作業者及び労務作業者</t>
    <rPh sb="0" eb="2">
      <t>ギノウ</t>
    </rPh>
    <rPh sb="2" eb="3">
      <t>コウ</t>
    </rPh>
    <rPh sb="4" eb="6">
      <t>サイクツ</t>
    </rPh>
    <rPh sb="7" eb="9">
      <t>セイゾウ</t>
    </rPh>
    <rPh sb="10" eb="12">
      <t>ケンセツ</t>
    </rPh>
    <rPh sb="12" eb="14">
      <t>サギョウ</t>
    </rPh>
    <rPh sb="14" eb="15">
      <t>シャ</t>
    </rPh>
    <rPh sb="15" eb="16">
      <t>オヨ</t>
    </rPh>
    <rPh sb="17" eb="19">
      <t>ロウム</t>
    </rPh>
    <rPh sb="19" eb="22">
      <t>サギョウシャ</t>
    </rPh>
    <phoneticPr fontId="18"/>
  </si>
  <si>
    <t>※平成9、21年に日本標準職業分類が改定されたため、調査年によって分類項目が異なります。
なお、四捨五入の関係で、構成比を合計しても100％にならない場合があります。</t>
    <phoneticPr fontId="18"/>
  </si>
  <si>
    <t>家事のほか仕事</t>
    <phoneticPr fontId="18"/>
  </si>
  <si>
    <t>分類不能の産業</t>
    <rPh sb="0" eb="2">
      <t>ブンルイ</t>
    </rPh>
    <rPh sb="2" eb="4">
      <t>フノウ</t>
    </rPh>
    <rPh sb="5" eb="7">
      <t>サンギョウ</t>
    </rPh>
    <phoneticPr fontId="18"/>
  </si>
  <si>
    <t>15歳以上総数</t>
    <rPh sb="2" eb="3">
      <t>サイ</t>
    </rPh>
    <rPh sb="3" eb="5">
      <t>イジョウ</t>
    </rPh>
    <rPh sb="5" eb="7">
      <t>ソウスウ</t>
    </rPh>
    <phoneticPr fontId="23"/>
  </si>
  <si>
    <t xml:space="preserve"> - </t>
  </si>
  <si>
    <t xml:space="preserve">- </t>
  </si>
  <si>
    <t>-</t>
    <phoneticPr fontId="18"/>
  </si>
  <si>
    <t>-</t>
    <phoneticPr fontId="18"/>
  </si>
  <si>
    <t>-</t>
    <phoneticPr fontId="18"/>
  </si>
  <si>
    <t>-</t>
    <phoneticPr fontId="18"/>
  </si>
  <si>
    <t>-</t>
    <phoneticPr fontId="18"/>
  </si>
  <si>
    <t>-</t>
    <phoneticPr fontId="18"/>
  </si>
  <si>
    <t>-</t>
    <phoneticPr fontId="18"/>
  </si>
  <si>
    <t>15歳以上通学者総数</t>
    <rPh sb="2" eb="5">
      <t>サイイジョウ</t>
    </rPh>
    <rPh sb="5" eb="7">
      <t>ツウガク</t>
    </rPh>
    <rPh sb="7" eb="8">
      <t>シャ</t>
    </rPh>
    <rPh sb="8" eb="10">
      <t>ソウスウ</t>
    </rPh>
    <phoneticPr fontId="23"/>
  </si>
  <si>
    <t>-</t>
    <phoneticPr fontId="18"/>
  </si>
  <si>
    <t>-</t>
    <phoneticPr fontId="18"/>
  </si>
  <si>
    <t>15歳以上就業者総数</t>
    <rPh sb="2" eb="5">
      <t>サイイジョウ</t>
    </rPh>
    <rPh sb="5" eb="8">
      <t>シュウギョウシャ</t>
    </rPh>
    <rPh sb="8" eb="10">
      <t>ソウスウ</t>
    </rPh>
    <phoneticPr fontId="23"/>
  </si>
  <si>
    <t>-</t>
    <phoneticPr fontId="18"/>
  </si>
  <si>
    <t>-</t>
    <phoneticPr fontId="18"/>
  </si>
  <si>
    <t>-</t>
    <phoneticPr fontId="18"/>
  </si>
  <si>
    <t>（１）総数（就業者数＋通学者数）</t>
    <rPh sb="3" eb="5">
      <t>ソウスウ</t>
    </rPh>
    <rPh sb="6" eb="9">
      <t>シュウギョウシャ</t>
    </rPh>
    <rPh sb="9" eb="10">
      <t>スウ</t>
    </rPh>
    <rPh sb="11" eb="14">
      <t>ツウガクシャ</t>
    </rPh>
    <rPh sb="14" eb="15">
      <t>スウ</t>
    </rPh>
    <phoneticPr fontId="23"/>
  </si>
  <si>
    <t>（２）就業者数</t>
    <rPh sb="3" eb="6">
      <t>シュウギョウシャ</t>
    </rPh>
    <rPh sb="6" eb="7">
      <t>スウ</t>
    </rPh>
    <phoneticPr fontId="23"/>
  </si>
  <si>
    <t>（３）通学者数</t>
    <rPh sb="3" eb="6">
      <t>ツウガクシャ</t>
    </rPh>
    <rPh sb="6" eb="7">
      <t>スウ</t>
    </rPh>
    <phoneticPr fontId="23"/>
  </si>
  <si>
    <t>-</t>
  </si>
  <si>
    <t>９．労働力状態の推移</t>
    <rPh sb="2" eb="5">
      <t>ロウドウリョク</t>
    </rPh>
    <rPh sb="5" eb="7">
      <t>ジョウタイ</t>
    </rPh>
    <rPh sb="8" eb="10">
      <t>スイイ</t>
    </rPh>
    <phoneticPr fontId="23"/>
  </si>
  <si>
    <t>１０．産業３部門別就業者数の推移</t>
    <rPh sb="3" eb="5">
      <t>サンギョウ</t>
    </rPh>
    <rPh sb="6" eb="8">
      <t>ブモン</t>
    </rPh>
    <rPh sb="8" eb="9">
      <t>ベツ</t>
    </rPh>
    <rPh sb="9" eb="12">
      <t>シュウギョウシャ</t>
    </rPh>
    <rPh sb="12" eb="13">
      <t>スウ</t>
    </rPh>
    <rPh sb="14" eb="16">
      <t>スイイ</t>
    </rPh>
    <phoneticPr fontId="23"/>
  </si>
  <si>
    <t>１１．産業（大分類）別就業者数</t>
    <rPh sb="3" eb="4">
      <t>サン</t>
    </rPh>
    <rPh sb="4" eb="5">
      <t>ギョウ</t>
    </rPh>
    <rPh sb="6" eb="7">
      <t>ダイ</t>
    </rPh>
    <rPh sb="7" eb="8">
      <t>ブン</t>
    </rPh>
    <rPh sb="8" eb="9">
      <t>タグイ</t>
    </rPh>
    <rPh sb="10" eb="11">
      <t>ベツ</t>
    </rPh>
    <rPh sb="11" eb="12">
      <t>シュウ</t>
    </rPh>
    <rPh sb="12" eb="13">
      <t>ギョウ</t>
    </rPh>
    <rPh sb="13" eb="14">
      <t>シャ</t>
    </rPh>
    <rPh sb="14" eb="15">
      <t>スウ</t>
    </rPh>
    <phoneticPr fontId="23"/>
  </si>
  <si>
    <t>１２．職業 （大分類）別就業者数</t>
    <rPh sb="3" eb="4">
      <t>ショク</t>
    </rPh>
    <rPh sb="4" eb="5">
      <t>ギョウ</t>
    </rPh>
    <rPh sb="7" eb="8">
      <t>ダイ</t>
    </rPh>
    <rPh sb="8" eb="9">
      <t>ブン</t>
    </rPh>
    <rPh sb="9" eb="10">
      <t>タグイ</t>
    </rPh>
    <rPh sb="11" eb="12">
      <t>ベツ</t>
    </rPh>
    <rPh sb="12" eb="13">
      <t>シュウ</t>
    </rPh>
    <rPh sb="13" eb="14">
      <t>ギョウ</t>
    </rPh>
    <rPh sb="14" eb="15">
      <t>シャ</t>
    </rPh>
    <rPh sb="15" eb="16">
      <t>スウ</t>
    </rPh>
    <phoneticPr fontId="23"/>
  </si>
  <si>
    <t>１３．昼間人口及び流動人口の推移</t>
    <rPh sb="3" eb="5">
      <t>チュウカン</t>
    </rPh>
    <rPh sb="5" eb="7">
      <t>ジンコウ</t>
    </rPh>
    <rPh sb="7" eb="8">
      <t>オヨ</t>
    </rPh>
    <rPh sb="9" eb="11">
      <t>リュウドウ</t>
    </rPh>
    <rPh sb="11" eb="13">
      <t>ジンコウ</t>
    </rPh>
    <rPh sb="14" eb="16">
      <t>スイイ</t>
    </rPh>
    <phoneticPr fontId="23"/>
  </si>
  <si>
    <t>１４．流出・流入先別１５歳以上就業者数及び通学者数　</t>
    <rPh sb="3" eb="5">
      <t>リュウシュツ</t>
    </rPh>
    <rPh sb="6" eb="8">
      <t>リュウニュウ</t>
    </rPh>
    <rPh sb="8" eb="9">
      <t>サキ</t>
    </rPh>
    <rPh sb="9" eb="10">
      <t>ベツ</t>
    </rPh>
    <rPh sb="21" eb="23">
      <t>ツウガク</t>
    </rPh>
    <phoneticPr fontId="23"/>
  </si>
  <si>
    <t>※構成比は、分母から不詳を除いて算出しています。分母に不詳を含む数値は、シート№１１を参照してください。
なお、四捨五入の関係で、構成比を合計しても100％にならない場合があります。</t>
    <rPh sb="1" eb="4">
      <t>コウセイヒ</t>
    </rPh>
    <rPh sb="6" eb="8">
      <t>ブンボ</t>
    </rPh>
    <rPh sb="10" eb="12">
      <t>フショウ</t>
    </rPh>
    <rPh sb="13" eb="14">
      <t>ノゾ</t>
    </rPh>
    <rPh sb="16" eb="18">
      <t>サンシュツ</t>
    </rPh>
    <phoneticPr fontId="18"/>
  </si>
  <si>
    <t>※平成5、14、19年に日本標準産業分類が改定されたため、調査年によって分類項目が異なります。
※構成比は、分母に不詳を含みます。分母に不詳を含まない数値は、シート№１０を参照してください。</t>
    <rPh sb="1" eb="3">
      <t>ヘイセイ</t>
    </rPh>
    <rPh sb="10" eb="11">
      <t>ネン</t>
    </rPh>
    <rPh sb="12" eb="14">
      <t>ニホン</t>
    </rPh>
    <rPh sb="14" eb="16">
      <t>ヒョウジュン</t>
    </rPh>
    <rPh sb="16" eb="18">
      <t>サンギョウ</t>
    </rPh>
    <rPh sb="18" eb="20">
      <t>ブンルイ</t>
    </rPh>
    <rPh sb="21" eb="23">
      <t>カイテイ</t>
    </rPh>
    <rPh sb="65" eb="67">
      <t>ブンボ</t>
    </rPh>
    <rPh sb="68" eb="70">
      <t>フショウ</t>
    </rPh>
    <rPh sb="71" eb="72">
      <t>フク</t>
    </rPh>
    <rPh sb="75" eb="77">
      <t>スウチ</t>
    </rPh>
    <rPh sb="86" eb="88">
      <t>サンショウ</t>
    </rPh>
    <phoneticPr fontId="18"/>
  </si>
  <si>
    <t>出典：総務省統計局　国勢調査　調査結果</t>
    <rPh sb="0" eb="2">
      <t>シュッテン</t>
    </rPh>
    <rPh sb="3" eb="6">
      <t>ソウムショウ</t>
    </rPh>
    <rPh sb="6" eb="9">
      <t>トウケイキョク</t>
    </rPh>
    <rPh sb="15" eb="17">
      <t>チョウサ</t>
    </rPh>
    <rPh sb="17" eb="19">
      <t>ケッカ</t>
    </rPh>
    <phoneticPr fontId="18"/>
  </si>
  <si>
    <t>出典：総務省統計局　国勢調査　調査結果</t>
    <rPh sb="0" eb="2">
      <t>シュッテン</t>
    </rPh>
    <phoneticPr fontId="18"/>
  </si>
  <si>
    <t>出典：総務省統計局　国勢調査　調査結果</t>
    <rPh sb="0" eb="2">
      <t>シュッテン</t>
    </rPh>
    <rPh sb="3" eb="6">
      <t>ソウムショウ</t>
    </rPh>
    <rPh sb="6" eb="9">
      <t>トウケイキョク</t>
    </rPh>
    <rPh sb="10" eb="12">
      <t>コクセイ</t>
    </rPh>
    <rPh sb="12" eb="14">
      <t>チョウサ</t>
    </rPh>
    <rPh sb="15" eb="17">
      <t>チョウサ</t>
    </rPh>
    <rPh sb="17" eb="19">
      <t>ケッカ</t>
    </rPh>
    <phoneticPr fontId="18"/>
  </si>
  <si>
    <t>平成２７年</t>
    <rPh sb="0" eb="2">
      <t>ヘイセイ</t>
    </rPh>
    <rPh sb="4" eb="5">
      <t>ネン</t>
    </rPh>
    <phoneticPr fontId="18"/>
  </si>
  <si>
    <t>平成２７年</t>
    <rPh sb="0" eb="2">
      <t>ヘイセイ</t>
    </rPh>
    <rPh sb="4" eb="5">
      <t>ネン</t>
    </rPh>
    <phoneticPr fontId="23"/>
  </si>
  <si>
    <t>(1,269)</t>
    <phoneticPr fontId="23"/>
  </si>
  <si>
    <t>平成27年</t>
    <rPh sb="0" eb="2">
      <t>ヘイセイ</t>
    </rPh>
    <rPh sb="4" eb="5">
      <t>ネン</t>
    </rPh>
    <phoneticPr fontId="23"/>
  </si>
  <si>
    <t>-</t>
    <phoneticPr fontId="18"/>
  </si>
  <si>
    <t>令和２年</t>
    <rPh sb="0" eb="2">
      <t>レイワ</t>
    </rPh>
    <rPh sb="3" eb="4">
      <t>ネン</t>
    </rPh>
    <phoneticPr fontId="18"/>
  </si>
  <si>
    <t>令和２年国勢調査就業状態等基本集計（総務省統計局）、1労働力状態・産業・職業・従業上の地位,　表番号１－２</t>
    <rPh sb="0" eb="2">
      <t>レイワ</t>
    </rPh>
    <rPh sb="47" eb="48">
      <t>ヒョウ</t>
    </rPh>
    <rPh sb="48" eb="50">
      <t>バンゴウ</t>
    </rPh>
    <phoneticPr fontId="18"/>
  </si>
  <si>
    <t>令和２年国勢調査就業状態等基本集計（総務省統計局）、1労働力状態・産業・職業・従業上の地位,　表番号１０－３</t>
    <rPh sb="0" eb="2">
      <t>レイワ</t>
    </rPh>
    <rPh sb="47" eb="48">
      <t>ヒョウ</t>
    </rPh>
    <rPh sb="48" eb="50">
      <t>バンゴウ</t>
    </rPh>
    <phoneticPr fontId="18"/>
  </si>
  <si>
    <t>令和２年</t>
    <rPh sb="0" eb="2">
      <t>レイワ</t>
    </rPh>
    <rPh sb="3" eb="4">
      <t>ネン</t>
    </rPh>
    <phoneticPr fontId="23"/>
  </si>
  <si>
    <t>令和２年国勢調査就業状態等基本集計（総務省統計局）、1労働力状態・産業・職業・従業上の地位,　表番号１０－３</t>
    <phoneticPr fontId="18"/>
  </si>
  <si>
    <t>令和２年国勢調査就業状態等基本集計（総務省統計局）、1労働力状態・産業・職業・従業上の地位,　表番号１０－３</t>
    <phoneticPr fontId="18"/>
  </si>
  <si>
    <t>令和２年国勢調査従業地・通学地集計　従業地・通学地による人口・産業等集計（総務省統計局） 表番号３・４</t>
    <rPh sb="0" eb="2">
      <t>レイワ</t>
    </rPh>
    <rPh sb="45" eb="46">
      <t>ヒョウ</t>
    </rPh>
    <rPh sb="46" eb="48">
      <t>バンゴウ</t>
    </rPh>
    <phoneticPr fontId="18"/>
  </si>
  <si>
    <t>令和２年国勢調査従業地・通学地集計　従業地・通学地による人口・産業等集計（総務省統計局） 表番号１－１、１－２、１－３</t>
    <rPh sb="0" eb="2">
      <t>レイワ</t>
    </rPh>
    <rPh sb="3" eb="4">
      <t>ネン</t>
    </rPh>
    <rPh sb="45" eb="46">
      <t>ヒョウ</t>
    </rPh>
    <rPh sb="46" eb="48">
      <t>バンゴウ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</si>
</sst>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"/>
    <numFmt numFmtId="177" formatCode="0.0_ "/>
    <numFmt numFmtId="178" formatCode="#,##0_);[Red]\(#,##0\)"/>
    <numFmt numFmtId="179" formatCode="#,##0.0_);[Red]\(#,##0.0\)"/>
    <numFmt numFmtId="180" formatCode="#,##0;&quot;△ &quot;#,##0"/>
    <numFmt numFmtId="181" formatCode="#,##0.0_ "/>
    <numFmt numFmtId="182" formatCode="#,##0_ ;[Red]\-#,##0\ "/>
    <numFmt numFmtId="183" formatCode="0_);[Red]\(0\)"/>
  </numFmts>
  <fonts count="3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ＭＳ 明朝"/>
      <family val="1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theme="1"/>
      <name val="ＭＳ Ｐゴシック"/>
      <family val="2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</borders>
  <cellStyleXfs count="49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1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/>
    <xf numFmtId="38" fontId="1" fillId="0" borderId="0" applyFont="0" applyFill="0" applyBorder="0" applyAlignment="0" applyProtection="0">
      <alignment vertical="center"/>
    </xf>
    <xf numFmtId="0" fontId="35" fillId="0" borderId="0">
      <alignment vertical="center"/>
    </xf>
  </cellStyleXfs>
  <cellXfs count="190">
    <xf numFmtId="0" fontId="0" fillId="0" borderId="0" xfId="0">
      <alignment vertical="center"/>
    </xf>
    <xf numFmtId="0" fontId="19" fillId="0" borderId="0" xfId="0" applyFont="1">
      <alignment vertical="center"/>
    </xf>
    <xf numFmtId="178" fontId="20" fillId="0" borderId="0" xfId="0" applyNumberFormat="1" applyFont="1" applyFill="1" applyBorder="1" applyAlignment="1">
      <alignment horizontal="left" vertical="center"/>
    </xf>
    <xf numFmtId="0" fontId="21" fillId="0" borderId="0" xfId="42" applyFont="1">
      <alignment vertical="center"/>
    </xf>
    <xf numFmtId="0" fontId="22" fillId="0" borderId="0" xfId="42" applyFont="1" applyAlignment="1">
      <alignment vertical="top"/>
    </xf>
    <xf numFmtId="0" fontId="19" fillId="0" borderId="13" xfId="0" applyFont="1" applyBorder="1">
      <alignment vertical="center"/>
    </xf>
    <xf numFmtId="0" fontId="19" fillId="0" borderId="0" xfId="0" applyFont="1" applyAlignment="1">
      <alignment horizontal="right" vertical="center"/>
    </xf>
    <xf numFmtId="178" fontId="20" fillId="0" borderId="10" xfId="0" applyNumberFormat="1" applyFont="1" applyBorder="1" applyAlignment="1">
      <alignment vertical="center"/>
    </xf>
    <xf numFmtId="178" fontId="20" fillId="0" borderId="10" xfId="0" applyNumberFormat="1" applyFont="1" applyBorder="1" applyAlignment="1">
      <alignment horizontal="right" vertical="center"/>
    </xf>
    <xf numFmtId="179" fontId="20" fillId="0" borderId="10" xfId="0" applyNumberFormat="1" applyFont="1" applyBorder="1" applyAlignment="1">
      <alignment vertical="center"/>
    </xf>
    <xf numFmtId="176" fontId="19" fillId="0" borderId="10" xfId="0" applyNumberFormat="1" applyFont="1" applyBorder="1">
      <alignment vertical="center"/>
    </xf>
    <xf numFmtId="0" fontId="19" fillId="0" borderId="0" xfId="0" applyFont="1" applyBorder="1">
      <alignment vertical="center"/>
    </xf>
    <xf numFmtId="0" fontId="20" fillId="0" borderId="16" xfId="0" applyFont="1" applyBorder="1" applyAlignment="1">
      <alignment vertical="center"/>
    </xf>
    <xf numFmtId="0" fontId="20" fillId="0" borderId="16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177" fontId="20" fillId="0" borderId="10" xfId="0" applyNumberFormat="1" applyFont="1" applyBorder="1" applyAlignment="1">
      <alignment horizontal="center" vertical="center" wrapText="1"/>
    </xf>
    <xf numFmtId="177" fontId="20" fillId="0" borderId="10" xfId="0" applyNumberFormat="1" applyFont="1" applyBorder="1" applyAlignment="1">
      <alignment horizontal="center" vertical="center"/>
    </xf>
    <xf numFmtId="178" fontId="20" fillId="0" borderId="14" xfId="0" applyNumberFormat="1" applyFont="1" applyBorder="1" applyAlignment="1">
      <alignment vertical="center"/>
    </xf>
    <xf numFmtId="179" fontId="20" fillId="0" borderId="14" xfId="0" applyNumberFormat="1" applyFont="1" applyBorder="1" applyAlignment="1">
      <alignment vertical="center"/>
    </xf>
    <xf numFmtId="178" fontId="20" fillId="0" borderId="10" xfId="0" applyNumberFormat="1" applyFont="1" applyBorder="1" applyAlignment="1">
      <alignment horizontal="left" vertical="center"/>
    </xf>
    <xf numFmtId="178" fontId="20" fillId="0" borderId="14" xfId="0" applyNumberFormat="1" applyFont="1" applyBorder="1">
      <alignment vertical="center"/>
    </xf>
    <xf numFmtId="178" fontId="20" fillId="0" borderId="10" xfId="0" applyNumberFormat="1" applyFont="1" applyBorder="1">
      <alignment vertical="center"/>
    </xf>
    <xf numFmtId="178" fontId="20" fillId="0" borderId="10" xfId="0" applyNumberFormat="1" applyFont="1" applyFill="1" applyBorder="1" applyAlignment="1">
      <alignment vertical="center"/>
    </xf>
    <xf numFmtId="177" fontId="20" fillId="0" borderId="14" xfId="0" applyNumberFormat="1" applyFont="1" applyBorder="1" applyAlignment="1">
      <alignment horizontal="right" vertical="center"/>
    </xf>
    <xf numFmtId="0" fontId="20" fillId="0" borderId="14" xfId="0" applyFont="1" applyBorder="1" applyAlignment="1">
      <alignment horizontal="right" vertical="center"/>
    </xf>
    <xf numFmtId="0" fontId="27" fillId="0" borderId="0" xfId="42" applyFont="1">
      <alignment vertical="center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8" fontId="20" fillId="0" borderId="10" xfId="47" applyFont="1" applyBorder="1">
      <alignment vertical="center"/>
    </xf>
    <xf numFmtId="180" fontId="28" fillId="0" borderId="10" xfId="0" applyNumberFormat="1" applyFont="1" applyBorder="1">
      <alignment vertical="center"/>
    </xf>
    <xf numFmtId="0" fontId="24" fillId="0" borderId="0" xfId="0" applyFont="1">
      <alignment vertical="center"/>
    </xf>
    <xf numFmtId="0" fontId="24" fillId="0" borderId="0" xfId="0" applyFont="1" applyAlignment="1">
      <alignment vertical="center" shrinkToFit="1"/>
    </xf>
    <xf numFmtId="0" fontId="24" fillId="0" borderId="0" xfId="0" applyFont="1" applyAlignment="1">
      <alignment horizontal="right" vertical="center"/>
    </xf>
    <xf numFmtId="0" fontId="21" fillId="0" borderId="0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181" fontId="32" fillId="0" borderId="0" xfId="0" applyNumberFormat="1" applyFont="1" applyBorder="1" applyAlignment="1">
      <alignment horizontal="right" vertical="center"/>
    </xf>
    <xf numFmtId="0" fontId="24" fillId="0" borderId="0" xfId="0" applyFont="1" applyBorder="1" applyAlignment="1">
      <alignment vertical="center" shrinkToFit="1"/>
    </xf>
    <xf numFmtId="181" fontId="30" fillId="0" borderId="0" xfId="0" applyNumberFormat="1" applyFont="1" applyBorder="1" applyAlignment="1">
      <alignment horizontal="right" vertical="center"/>
    </xf>
    <xf numFmtId="0" fontId="24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Border="1" applyAlignment="1">
      <alignment horizontal="distributed" vertical="center"/>
    </xf>
    <xf numFmtId="181" fontId="24" fillId="0" borderId="0" xfId="0" applyNumberFormat="1" applyFont="1" applyBorder="1" applyAlignment="1">
      <alignment vertical="center"/>
    </xf>
    <xf numFmtId="176" fontId="24" fillId="0" borderId="0" xfId="0" applyNumberFormat="1" applyFont="1" applyBorder="1" applyAlignment="1">
      <alignment vertical="center"/>
    </xf>
    <xf numFmtId="181" fontId="24" fillId="0" borderId="20" xfId="0" applyNumberFormat="1" applyFont="1" applyBorder="1" applyAlignment="1">
      <alignment vertical="center"/>
    </xf>
    <xf numFmtId="0" fontId="24" fillId="0" borderId="13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181" fontId="24" fillId="0" borderId="0" xfId="0" applyNumberFormat="1" applyFont="1">
      <alignment vertical="center"/>
    </xf>
    <xf numFmtId="49" fontId="24" fillId="0" borderId="0" xfId="0" applyNumberFormat="1" applyFont="1" applyBorder="1" applyAlignment="1">
      <alignment horizontal="right" vertical="center"/>
    </xf>
    <xf numFmtId="0" fontId="24" fillId="0" borderId="0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vertical="center" shrinkToFit="1"/>
    </xf>
    <xf numFmtId="0" fontId="24" fillId="0" borderId="10" xfId="0" applyFont="1" applyBorder="1" applyAlignment="1">
      <alignment vertical="center" wrapText="1" shrinkToFit="1"/>
    </xf>
    <xf numFmtId="0" fontId="24" fillId="0" borderId="10" xfId="0" applyFont="1" applyBorder="1" applyAlignment="1">
      <alignment vertical="center"/>
    </xf>
    <xf numFmtId="0" fontId="24" fillId="0" borderId="1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 wrapText="1" shrinkToFit="1"/>
    </xf>
    <xf numFmtId="176" fontId="24" fillId="0" borderId="10" xfId="0" applyNumberFormat="1" applyFont="1" applyBorder="1" applyAlignment="1">
      <alignment vertical="center"/>
    </xf>
    <xf numFmtId="181" fontId="24" fillId="0" borderId="10" xfId="0" applyNumberFormat="1" applyFont="1" applyBorder="1" applyAlignment="1">
      <alignment vertical="center"/>
    </xf>
    <xf numFmtId="181" fontId="24" fillId="0" borderId="0" xfId="0" applyNumberFormat="1" applyFont="1" applyBorder="1" applyAlignment="1">
      <alignment horizontal="right" vertical="center"/>
    </xf>
    <xf numFmtId="49" fontId="24" fillId="0" borderId="10" xfId="0" applyNumberFormat="1" applyFont="1" applyBorder="1" applyAlignment="1">
      <alignment horizontal="right" vertical="center"/>
    </xf>
    <xf numFmtId="181" fontId="24" fillId="0" borderId="20" xfId="0" applyNumberFormat="1" applyFont="1" applyBorder="1" applyAlignment="1">
      <alignment horizontal="right" vertical="center"/>
    </xf>
    <xf numFmtId="0" fontId="33" fillId="0" borderId="0" xfId="0" applyFont="1">
      <alignment vertical="center"/>
    </xf>
    <xf numFmtId="0" fontId="33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176" fontId="31" fillId="0" borderId="10" xfId="0" applyNumberFormat="1" applyFont="1" applyBorder="1" applyAlignment="1">
      <alignment vertical="center"/>
    </xf>
    <xf numFmtId="181" fontId="31" fillId="0" borderId="10" xfId="0" applyNumberFormat="1" applyFont="1" applyBorder="1" applyAlignment="1">
      <alignment vertical="center"/>
    </xf>
    <xf numFmtId="0" fontId="31" fillId="0" borderId="0" xfId="0" applyFont="1">
      <alignment vertical="center"/>
    </xf>
    <xf numFmtId="0" fontId="24" fillId="0" borderId="15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 wrapText="1" shrinkToFit="1"/>
    </xf>
    <xf numFmtId="181" fontId="24" fillId="0" borderId="15" xfId="0" applyNumberFormat="1" applyFont="1" applyBorder="1" applyAlignment="1">
      <alignment vertical="center"/>
    </xf>
    <xf numFmtId="0" fontId="24" fillId="0" borderId="13" xfId="0" applyFont="1" applyBorder="1">
      <alignment vertical="center"/>
    </xf>
    <xf numFmtId="182" fontId="24" fillId="0" borderId="10" xfId="47" applyNumberFormat="1" applyFont="1" applyBorder="1" applyAlignment="1">
      <alignment vertical="center"/>
    </xf>
    <xf numFmtId="178" fontId="24" fillId="0" borderId="10" xfId="47" applyNumberFormat="1" applyFont="1" applyBorder="1" applyAlignment="1">
      <alignment horizontal="right" vertical="center"/>
    </xf>
    <xf numFmtId="178" fontId="24" fillId="0" borderId="10" xfId="47" applyNumberFormat="1" applyFont="1" applyBorder="1" applyAlignment="1">
      <alignment vertical="center"/>
    </xf>
    <xf numFmtId="0" fontId="24" fillId="0" borderId="15" xfId="0" applyFont="1" applyBorder="1" applyAlignment="1">
      <alignment horizontal="distributed" vertical="center"/>
    </xf>
    <xf numFmtId="0" fontId="24" fillId="0" borderId="14" xfId="0" applyFont="1" applyBorder="1" applyAlignment="1">
      <alignment horizontal="distributed" vertical="center"/>
    </xf>
    <xf numFmtId="181" fontId="24" fillId="0" borderId="15" xfId="0" applyNumberFormat="1" applyFont="1" applyBorder="1" applyAlignment="1">
      <alignment horizontal="right" vertical="center"/>
    </xf>
    <xf numFmtId="0" fontId="24" fillId="0" borderId="14" xfId="0" applyFont="1" applyBorder="1" applyAlignment="1"/>
    <xf numFmtId="0" fontId="30" fillId="0" borderId="10" xfId="0" applyFont="1" applyBorder="1" applyAlignment="1">
      <alignment horizontal="center" vertical="center" wrapText="1" shrinkToFit="1"/>
    </xf>
    <xf numFmtId="0" fontId="31" fillId="0" borderId="10" xfId="0" applyFont="1" applyBorder="1" applyAlignment="1">
      <alignment horizontal="left" vertical="center" shrinkToFit="1"/>
    </xf>
    <xf numFmtId="0" fontId="30" fillId="0" borderId="10" xfId="0" applyFont="1" applyBorder="1" applyAlignment="1">
      <alignment vertical="center" wrapText="1" shrinkToFit="1"/>
    </xf>
    <xf numFmtId="0" fontId="24" fillId="0" borderId="11" xfId="0" applyFont="1" applyBorder="1" applyAlignment="1">
      <alignment vertical="center"/>
    </xf>
    <xf numFmtId="0" fontId="24" fillId="0" borderId="18" xfId="0" applyFont="1" applyBorder="1" applyAlignment="1">
      <alignment vertical="center"/>
    </xf>
    <xf numFmtId="0" fontId="24" fillId="0" borderId="18" xfId="0" applyFont="1" applyBorder="1">
      <alignment vertical="center"/>
    </xf>
    <xf numFmtId="0" fontId="24" fillId="0" borderId="18" xfId="0" applyFont="1" applyBorder="1" applyAlignment="1">
      <alignment horizontal="left" vertical="center"/>
    </xf>
    <xf numFmtId="0" fontId="24" fillId="0" borderId="16" xfId="0" applyFont="1" applyBorder="1" applyAlignment="1">
      <alignment horizontal="left" vertical="center"/>
    </xf>
    <xf numFmtId="176" fontId="24" fillId="0" borderId="22" xfId="0" applyNumberFormat="1" applyFont="1" applyBorder="1" applyAlignment="1">
      <alignment horizontal="right" vertical="center"/>
    </xf>
    <xf numFmtId="183" fontId="24" fillId="0" borderId="22" xfId="0" applyNumberFormat="1" applyFont="1" applyBorder="1" applyAlignment="1">
      <alignment horizontal="right" vertical="center"/>
    </xf>
    <xf numFmtId="0" fontId="24" fillId="0" borderId="21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180" fontId="24" fillId="0" borderId="22" xfId="0" applyNumberFormat="1" applyFont="1" applyBorder="1" applyAlignment="1">
      <alignment horizontal="right" vertical="center"/>
    </xf>
    <xf numFmtId="0" fontId="24" fillId="0" borderId="18" xfId="0" applyFont="1" applyFill="1" applyBorder="1" applyAlignment="1">
      <alignment vertical="center"/>
    </xf>
    <xf numFmtId="0" fontId="24" fillId="0" borderId="16" xfId="0" applyFont="1" applyFill="1" applyBorder="1" applyAlignment="1">
      <alignment horizontal="left" vertical="center"/>
    </xf>
    <xf numFmtId="0" fontId="24" fillId="0" borderId="0" xfId="0" applyFont="1" applyFill="1">
      <alignment vertical="center"/>
    </xf>
    <xf numFmtId="0" fontId="24" fillId="0" borderId="10" xfId="0" applyFont="1" applyBorder="1" applyAlignment="1">
      <alignment horizontal="center" vertical="center"/>
    </xf>
    <xf numFmtId="38" fontId="24" fillId="0" borderId="24" xfId="47" applyFont="1" applyBorder="1" applyAlignment="1">
      <alignment horizontal="right" vertical="center"/>
    </xf>
    <xf numFmtId="38" fontId="24" fillId="0" borderId="24" xfId="47" applyFont="1" applyFill="1" applyBorder="1" applyAlignment="1">
      <alignment horizontal="right" vertical="center"/>
    </xf>
    <xf numFmtId="38" fontId="24" fillId="0" borderId="22" xfId="47" applyFont="1" applyBorder="1" applyAlignment="1">
      <alignment horizontal="right" vertical="center"/>
    </xf>
    <xf numFmtId="38" fontId="24" fillId="0" borderId="22" xfId="47" applyFont="1" applyFill="1" applyBorder="1" applyAlignment="1">
      <alignment horizontal="right" vertical="center"/>
    </xf>
    <xf numFmtId="0" fontId="27" fillId="0" borderId="0" xfId="0" applyFont="1">
      <alignment vertical="center"/>
    </xf>
    <xf numFmtId="0" fontId="29" fillId="0" borderId="0" xfId="0" applyFont="1">
      <alignment vertical="center"/>
    </xf>
    <xf numFmtId="38" fontId="24" fillId="0" borderId="21" xfId="47" applyFont="1" applyBorder="1" applyAlignment="1">
      <alignment horizontal="right" vertical="center"/>
    </xf>
    <xf numFmtId="38" fontId="24" fillId="0" borderId="21" xfId="47" applyFont="1" applyFill="1" applyBorder="1" applyAlignment="1">
      <alignment horizontal="right" vertical="center"/>
    </xf>
    <xf numFmtId="180" fontId="24" fillId="0" borderId="25" xfId="0" applyNumberFormat="1" applyFont="1" applyBorder="1" applyAlignment="1">
      <alignment horizontal="right" vertical="center"/>
    </xf>
    <xf numFmtId="0" fontId="24" fillId="0" borderId="18" xfId="0" applyFont="1" applyFill="1" applyBorder="1">
      <alignment vertical="center"/>
    </xf>
    <xf numFmtId="0" fontId="24" fillId="0" borderId="0" xfId="0" applyFont="1" applyAlignment="1">
      <alignment wrapText="1" shrinkToFit="1"/>
    </xf>
    <xf numFmtId="0" fontId="24" fillId="0" borderId="0" xfId="0" applyFont="1" applyAlignment="1">
      <alignment horizontal="left" vertical="center" shrinkToFit="1"/>
    </xf>
    <xf numFmtId="0" fontId="24" fillId="0" borderId="10" xfId="0" applyFont="1" applyBorder="1" applyAlignment="1">
      <alignment horizontal="center" vertical="center"/>
    </xf>
    <xf numFmtId="38" fontId="24" fillId="0" borderId="26" xfId="47" applyFont="1" applyBorder="1" applyAlignment="1">
      <alignment horizontal="right" vertical="center"/>
    </xf>
    <xf numFmtId="0" fontId="24" fillId="0" borderId="0" xfId="0" applyFont="1" applyBorder="1">
      <alignment vertical="center"/>
    </xf>
    <xf numFmtId="0" fontId="24" fillId="0" borderId="28" xfId="0" applyFont="1" applyBorder="1">
      <alignment vertical="center"/>
    </xf>
    <xf numFmtId="0" fontId="24" fillId="0" borderId="26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38" fontId="24" fillId="0" borderId="25" xfId="47" applyFont="1" applyBorder="1" applyAlignment="1">
      <alignment horizontal="right" vertical="center"/>
    </xf>
    <xf numFmtId="38" fontId="24" fillId="0" borderId="16" xfId="47" applyFont="1" applyBorder="1" applyAlignment="1">
      <alignment horizontal="right" vertical="center"/>
    </xf>
    <xf numFmtId="38" fontId="24" fillId="0" borderId="27" xfId="47" applyFont="1" applyBorder="1" applyAlignment="1">
      <alignment horizontal="right" vertical="center"/>
    </xf>
    <xf numFmtId="0" fontId="24" fillId="0" borderId="10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38" fontId="24" fillId="0" borderId="29" xfId="47" applyFont="1" applyBorder="1" applyAlignment="1">
      <alignment horizontal="right" vertical="center"/>
    </xf>
    <xf numFmtId="38" fontId="24" fillId="0" borderId="25" xfId="47" applyFont="1" applyFill="1" applyBorder="1" applyAlignment="1">
      <alignment horizontal="right" vertical="center"/>
    </xf>
    <xf numFmtId="180" fontId="24" fillId="0" borderId="22" xfId="0" applyNumberFormat="1" applyFont="1" applyFill="1" applyBorder="1" applyAlignment="1">
      <alignment horizontal="right" vertical="center"/>
    </xf>
    <xf numFmtId="176" fontId="29" fillId="0" borderId="0" xfId="0" applyNumberFormat="1" applyFont="1" applyAlignment="1">
      <alignment horizontal="center" vertical="center"/>
    </xf>
    <xf numFmtId="176" fontId="24" fillId="0" borderId="0" xfId="0" applyNumberFormat="1" applyFont="1">
      <alignment vertical="center"/>
    </xf>
    <xf numFmtId="0" fontId="21" fillId="0" borderId="0" xfId="0" applyFont="1" applyAlignment="1">
      <alignment horizontal="left" vertical="center" shrinkToFit="1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177" fontId="20" fillId="0" borderId="18" xfId="0" applyNumberFormat="1" applyFont="1" applyBorder="1" applyAlignment="1">
      <alignment horizontal="center" vertical="center" wrapText="1"/>
    </xf>
    <xf numFmtId="177" fontId="20" fillId="0" borderId="17" xfId="0" applyNumberFormat="1" applyFont="1" applyBorder="1" applyAlignment="1">
      <alignment horizontal="center" vertical="center" wrapText="1"/>
    </xf>
    <xf numFmtId="177" fontId="20" fillId="0" borderId="16" xfId="0" applyNumberFormat="1" applyFont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177" fontId="20" fillId="0" borderId="10" xfId="0" applyNumberFormat="1" applyFont="1" applyBorder="1" applyAlignment="1">
      <alignment horizontal="center" vertical="center" wrapText="1"/>
    </xf>
    <xf numFmtId="177" fontId="20" fillId="0" borderId="10" xfId="0" applyNumberFormat="1" applyFont="1" applyBorder="1" applyAlignment="1">
      <alignment horizontal="center" vertical="center"/>
    </xf>
    <xf numFmtId="177" fontId="20" fillId="0" borderId="11" xfId="0" applyNumberFormat="1" applyFont="1" applyBorder="1" applyAlignment="1">
      <alignment horizontal="center" vertical="center" wrapText="1"/>
    </xf>
    <xf numFmtId="177" fontId="20" fillId="0" borderId="15" xfId="0" applyNumberFormat="1" applyFont="1" applyBorder="1" applyAlignment="1">
      <alignment horizontal="center" vertical="center" wrapText="1"/>
    </xf>
    <xf numFmtId="177" fontId="20" fillId="0" borderId="14" xfId="0" applyNumberFormat="1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177" fontId="20" fillId="0" borderId="14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178" fontId="20" fillId="0" borderId="0" xfId="0" applyNumberFormat="1" applyFont="1" applyFill="1" applyBorder="1" applyAlignment="1">
      <alignment horizontal="left" vertical="top" wrapText="1"/>
    </xf>
    <xf numFmtId="0" fontId="20" fillId="0" borderId="11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177" fontId="20" fillId="0" borderId="15" xfId="0" applyNumberFormat="1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34" fillId="0" borderId="0" xfId="0" applyFont="1" applyAlignment="1">
      <alignment horizontal="left" vertical="center" shrinkToFit="1"/>
    </xf>
    <xf numFmtId="0" fontId="24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distributed" vertical="center" indent="1"/>
    </xf>
    <xf numFmtId="0" fontId="24" fillId="0" borderId="10" xfId="0" applyFont="1" applyBorder="1" applyAlignment="1">
      <alignment horizontal="left" vertical="center"/>
    </xf>
    <xf numFmtId="0" fontId="24" fillId="0" borderId="10" xfId="0" applyFont="1" applyFill="1" applyBorder="1" applyAlignment="1">
      <alignment horizontal="center" vertical="center"/>
    </xf>
    <xf numFmtId="0" fontId="24" fillId="0" borderId="0" xfId="0" applyFont="1" applyAlignment="1">
      <alignment horizontal="left" vertical="center" shrinkToFit="1"/>
    </xf>
    <xf numFmtId="0" fontId="24" fillId="0" borderId="0" xfId="0" applyFont="1" applyAlignment="1">
      <alignment horizontal="left" vertical="top" wrapText="1"/>
    </xf>
    <xf numFmtId="0" fontId="21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distributed" vertical="center" indent="1"/>
    </xf>
    <xf numFmtId="0" fontId="24" fillId="0" borderId="0" xfId="0" applyFont="1" applyBorder="1" applyAlignment="1">
      <alignment horizontal="left" vertical="top" wrapText="1"/>
    </xf>
    <xf numFmtId="0" fontId="20" fillId="0" borderId="11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38" fontId="24" fillId="0" borderId="0" xfId="0" applyNumberFormat="1" applyFont="1" applyBorder="1">
      <alignment vertical="center"/>
    </xf>
    <xf numFmtId="176" fontId="24" fillId="0" borderId="21" xfId="0" applyNumberFormat="1" applyFont="1" applyBorder="1" applyAlignment="1">
      <alignment horizontal="right" vertical="center"/>
    </xf>
    <xf numFmtId="176" fontId="24" fillId="0" borderId="24" xfId="0" applyNumberFormat="1" applyFont="1" applyBorder="1" applyAlignment="1">
      <alignment horizontal="right" vertical="center"/>
    </xf>
    <xf numFmtId="176" fontId="24" fillId="0" borderId="17" xfId="0" applyNumberFormat="1" applyFont="1" applyBorder="1" applyAlignment="1">
      <alignment horizontal="right" vertical="center"/>
    </xf>
    <xf numFmtId="176" fontId="24" fillId="0" borderId="23" xfId="0" applyNumberFormat="1" applyFont="1" applyBorder="1" applyAlignment="1">
      <alignment horizontal="right" vertical="center"/>
    </xf>
    <xf numFmtId="176" fontId="24" fillId="0" borderId="21" xfId="0" applyNumberFormat="1" applyFont="1" applyFill="1" applyBorder="1" applyAlignment="1">
      <alignment horizontal="right" vertical="center"/>
    </xf>
    <xf numFmtId="176" fontId="24" fillId="0" borderId="22" xfId="0" applyNumberFormat="1" applyFont="1" applyFill="1" applyBorder="1" applyAlignment="1">
      <alignment horizontal="right" vertical="center"/>
    </xf>
    <xf numFmtId="176" fontId="24" fillId="0" borderId="24" xfId="0" applyNumberFormat="1" applyFont="1" applyFill="1" applyBorder="1" applyAlignment="1">
      <alignment horizontal="right" vertical="center"/>
    </xf>
    <xf numFmtId="176" fontId="24" fillId="0" borderId="17" xfId="0" applyNumberFormat="1" applyFont="1" applyFill="1" applyBorder="1" applyAlignment="1">
      <alignment horizontal="right" vertical="center"/>
    </xf>
    <xf numFmtId="176" fontId="24" fillId="0" borderId="23" xfId="0" applyNumberFormat="1" applyFont="1" applyFill="1" applyBorder="1" applyAlignment="1">
      <alignment horizontal="right" vertical="center"/>
    </xf>
    <xf numFmtId="180" fontId="24" fillId="0" borderId="25" xfId="0" applyNumberFormat="1" applyFont="1" applyFill="1" applyBorder="1" applyAlignment="1">
      <alignment horizontal="right" vertical="center"/>
    </xf>
    <xf numFmtId="180" fontId="24" fillId="0" borderId="24" xfId="0" applyNumberFormat="1" applyFont="1" applyBorder="1" applyAlignment="1">
      <alignment horizontal="right" vertical="center"/>
    </xf>
    <xf numFmtId="38" fontId="24" fillId="0" borderId="23" xfId="47" applyFont="1" applyBorder="1" applyAlignment="1">
      <alignment horizontal="right" vertical="center"/>
    </xf>
  </cellXfs>
  <cellStyles count="49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7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A000000}"/>
    <cellStyle name="標準 3" xfId="43" xr:uid="{00000000-0005-0000-0000-00002B000000}"/>
    <cellStyle name="標準 4" xfId="44" xr:uid="{00000000-0005-0000-0000-00002C000000}"/>
    <cellStyle name="標準 5" xfId="45" xr:uid="{00000000-0005-0000-0000-00002D000000}"/>
    <cellStyle name="標準 6" xfId="46" xr:uid="{00000000-0005-0000-0000-00002E000000}"/>
    <cellStyle name="標準 7" xfId="48" xr:uid="{00000000-0005-0000-0000-000034000000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styles" Target="styles.xml" /><Relationship Id="rId3" Type="http://schemas.openxmlformats.org/officeDocument/2006/relationships/worksheet" Target="worksheets/sheet3.xml" /><Relationship Id="rId7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5" Type="http://schemas.openxmlformats.org/officeDocument/2006/relationships/worksheet" Target="worksheets/sheet5.xml" /><Relationship Id="rId10" Type="http://schemas.openxmlformats.org/officeDocument/2006/relationships/calcChain" Target="calcChain.xml" /><Relationship Id="rId4" Type="http://schemas.openxmlformats.org/officeDocument/2006/relationships/worksheet" Target="worksheets/sheet4.xml" /><Relationship Id="rId9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tabColor rgb="FF00B0F0"/>
  </sheetPr>
  <dimension ref="A1:N42"/>
  <sheetViews>
    <sheetView tabSelected="1" view="pageBreakPreview" zoomScaleNormal="100" zoomScaleSheetLayoutView="100" workbookViewId="0"/>
  </sheetViews>
  <sheetFormatPr defaultRowHeight="12" x14ac:dyDescent="0.15"/>
  <cols>
    <col min="1" max="14" width="9.625" style="1" customWidth="1"/>
    <col min="15" max="16384" width="9" style="1"/>
  </cols>
  <sheetData>
    <row r="1" spans="1:14" s="3" customFormat="1" ht="25.5" customHeight="1" x14ac:dyDescent="0.15">
      <c r="A1" s="25" t="s">
        <v>204</v>
      </c>
      <c r="B1" s="4"/>
      <c r="C1" s="4"/>
      <c r="D1" s="4"/>
      <c r="I1" s="4"/>
      <c r="J1" s="4"/>
    </row>
    <row r="2" spans="1:14" x14ac:dyDescent="0.15">
      <c r="M2" s="6"/>
      <c r="N2" s="6"/>
    </row>
    <row r="3" spans="1:14" ht="30" customHeight="1" x14ac:dyDescent="0.15">
      <c r="A3" s="133" t="s">
        <v>33</v>
      </c>
      <c r="B3" s="136" t="s">
        <v>24</v>
      </c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8"/>
    </row>
    <row r="4" spans="1:14" ht="30" customHeight="1" x14ac:dyDescent="0.15">
      <c r="A4" s="134"/>
      <c r="B4" s="142" t="s">
        <v>11</v>
      </c>
      <c r="C4" s="140" t="s">
        <v>14</v>
      </c>
      <c r="D4" s="140"/>
      <c r="E4" s="140"/>
      <c r="F4" s="140"/>
      <c r="G4" s="140"/>
      <c r="H4" s="140"/>
      <c r="I4" s="140"/>
      <c r="J4" s="140" t="s">
        <v>18</v>
      </c>
      <c r="K4" s="140"/>
      <c r="L4" s="140"/>
      <c r="M4" s="140"/>
      <c r="N4" s="139" t="s">
        <v>21</v>
      </c>
    </row>
    <row r="5" spans="1:14" ht="30" customHeight="1" x14ac:dyDescent="0.15">
      <c r="A5" s="134"/>
      <c r="B5" s="143"/>
      <c r="C5" s="140" t="s">
        <v>11</v>
      </c>
      <c r="D5" s="140" t="s">
        <v>22</v>
      </c>
      <c r="E5" s="140"/>
      <c r="F5" s="140"/>
      <c r="G5" s="140"/>
      <c r="H5" s="140"/>
      <c r="I5" s="140" t="s">
        <v>23</v>
      </c>
      <c r="J5" s="140" t="s">
        <v>11</v>
      </c>
      <c r="K5" s="145" t="s">
        <v>19</v>
      </c>
      <c r="L5" s="145" t="s">
        <v>20</v>
      </c>
      <c r="M5" s="139" t="s">
        <v>5</v>
      </c>
      <c r="N5" s="139"/>
    </row>
    <row r="6" spans="1:14" ht="30" customHeight="1" x14ac:dyDescent="0.15">
      <c r="A6" s="135"/>
      <c r="B6" s="146"/>
      <c r="C6" s="140"/>
      <c r="D6" s="15" t="s">
        <v>11</v>
      </c>
      <c r="E6" s="14" t="s">
        <v>15</v>
      </c>
      <c r="F6" s="14" t="s">
        <v>31</v>
      </c>
      <c r="G6" s="14" t="s">
        <v>16</v>
      </c>
      <c r="H6" s="14" t="s">
        <v>17</v>
      </c>
      <c r="I6" s="140"/>
      <c r="J6" s="140"/>
      <c r="K6" s="145"/>
      <c r="L6" s="145"/>
      <c r="M6" s="139"/>
      <c r="N6" s="139"/>
    </row>
    <row r="7" spans="1:14" ht="23.25" customHeight="1" x14ac:dyDescent="0.15">
      <c r="A7" s="21" t="s">
        <v>4</v>
      </c>
      <c r="B7" s="7">
        <v>100078</v>
      </c>
      <c r="C7" s="7">
        <v>63720</v>
      </c>
      <c r="D7" s="7">
        <v>61511</v>
      </c>
      <c r="E7" s="7">
        <v>52644</v>
      </c>
      <c r="F7" s="7">
        <v>7871</v>
      </c>
      <c r="G7" s="7">
        <v>363</v>
      </c>
      <c r="H7" s="7">
        <v>633</v>
      </c>
      <c r="I7" s="7">
        <v>2209</v>
      </c>
      <c r="J7" s="7">
        <v>36161</v>
      </c>
      <c r="K7" s="7">
        <v>17904</v>
      </c>
      <c r="L7" s="7">
        <v>10138</v>
      </c>
      <c r="M7" s="7">
        <v>8119</v>
      </c>
      <c r="N7" s="7">
        <v>197</v>
      </c>
    </row>
    <row r="8" spans="1:14" ht="23.25" customHeight="1" x14ac:dyDescent="0.15">
      <c r="A8" s="21" t="s">
        <v>3</v>
      </c>
      <c r="B8" s="7">
        <v>103649</v>
      </c>
      <c r="C8" s="7">
        <v>66692</v>
      </c>
      <c r="D8" s="7">
        <v>63217</v>
      </c>
      <c r="E8" s="7">
        <v>53251</v>
      </c>
      <c r="F8" s="7">
        <v>8754</v>
      </c>
      <c r="G8" s="7">
        <v>521</v>
      </c>
      <c r="H8" s="7">
        <v>691</v>
      </c>
      <c r="I8" s="7">
        <v>3475</v>
      </c>
      <c r="J8" s="7">
        <v>36639</v>
      </c>
      <c r="K8" s="7">
        <v>18426</v>
      </c>
      <c r="L8" s="7">
        <v>8954</v>
      </c>
      <c r="M8" s="7">
        <v>9259</v>
      </c>
      <c r="N8" s="7">
        <v>318</v>
      </c>
    </row>
    <row r="9" spans="1:14" ht="23.25" customHeight="1" x14ac:dyDescent="0.15">
      <c r="A9" s="21" t="s">
        <v>2</v>
      </c>
      <c r="B9" s="7">
        <v>105209</v>
      </c>
      <c r="C9" s="7">
        <v>65273</v>
      </c>
      <c r="D9" s="7">
        <v>61106</v>
      </c>
      <c r="E9" s="7">
        <v>51931</v>
      </c>
      <c r="F9" s="7">
        <v>7761</v>
      </c>
      <c r="G9" s="7">
        <v>591</v>
      </c>
      <c r="H9" s="7">
        <v>823</v>
      </c>
      <c r="I9" s="7">
        <v>4167</v>
      </c>
      <c r="J9" s="7">
        <v>39864</v>
      </c>
      <c r="K9" s="7">
        <v>20027</v>
      </c>
      <c r="L9" s="7">
        <v>7721</v>
      </c>
      <c r="M9" s="7">
        <v>12116</v>
      </c>
      <c r="N9" s="7">
        <v>72</v>
      </c>
    </row>
    <row r="10" spans="1:14" ht="23.25" customHeight="1" x14ac:dyDescent="0.15">
      <c r="A10" s="21" t="s">
        <v>1</v>
      </c>
      <c r="B10" s="7">
        <v>105638</v>
      </c>
      <c r="C10" s="7">
        <v>62969</v>
      </c>
      <c r="D10" s="7">
        <v>58482</v>
      </c>
      <c r="E10" s="7">
        <v>48419</v>
      </c>
      <c r="F10" s="7">
        <v>8429</v>
      </c>
      <c r="G10" s="7">
        <v>771</v>
      </c>
      <c r="H10" s="7">
        <v>863</v>
      </c>
      <c r="I10" s="7">
        <v>4487</v>
      </c>
      <c r="J10" s="10">
        <v>40504</v>
      </c>
      <c r="K10" s="10">
        <v>18641</v>
      </c>
      <c r="L10" s="10">
        <v>6638</v>
      </c>
      <c r="M10" s="10">
        <v>15225</v>
      </c>
      <c r="N10" s="10">
        <v>2165</v>
      </c>
    </row>
    <row r="11" spans="1:14" ht="23.25" customHeight="1" x14ac:dyDescent="0.15">
      <c r="A11" s="21" t="s">
        <v>0</v>
      </c>
      <c r="B11" s="7">
        <v>111527</v>
      </c>
      <c r="C11" s="7">
        <v>64931</v>
      </c>
      <c r="D11" s="7">
        <v>60940</v>
      </c>
      <c r="E11" s="7">
        <v>50701</v>
      </c>
      <c r="F11" s="7">
        <v>8353</v>
      </c>
      <c r="G11" s="7">
        <v>781</v>
      </c>
      <c r="H11" s="7">
        <v>1105</v>
      </c>
      <c r="I11" s="7">
        <v>3991</v>
      </c>
      <c r="J11" s="7">
        <v>41299</v>
      </c>
      <c r="K11" s="7">
        <v>19192</v>
      </c>
      <c r="L11" s="7">
        <v>6403</v>
      </c>
      <c r="M11" s="7">
        <v>15704</v>
      </c>
      <c r="N11" s="7">
        <v>5297</v>
      </c>
    </row>
    <row r="12" spans="1:14" ht="23.25" customHeight="1" x14ac:dyDescent="0.15">
      <c r="A12" s="21" t="s">
        <v>215</v>
      </c>
      <c r="B12" s="7">
        <v>115571</v>
      </c>
      <c r="C12" s="7">
        <v>66505</v>
      </c>
      <c r="D12" s="7">
        <v>63757</v>
      </c>
      <c r="E12" s="7">
        <v>52682</v>
      </c>
      <c r="F12" s="7">
        <v>9133</v>
      </c>
      <c r="G12" s="7">
        <v>873</v>
      </c>
      <c r="H12" s="7">
        <v>1069</v>
      </c>
      <c r="I12" s="7">
        <v>2748</v>
      </c>
      <c r="J12" s="7">
        <v>43839</v>
      </c>
      <c r="K12" s="7">
        <v>17145</v>
      </c>
      <c r="L12" s="7">
        <v>6443</v>
      </c>
      <c r="M12" s="7">
        <v>20251</v>
      </c>
      <c r="N12" s="7">
        <v>5227</v>
      </c>
    </row>
    <row r="13" spans="1:14" ht="23.25" customHeight="1" x14ac:dyDescent="0.15">
      <c r="A13" s="21" t="s">
        <v>220</v>
      </c>
      <c r="B13" s="7">
        <v>116516</v>
      </c>
      <c r="C13" s="7">
        <v>64664</v>
      </c>
      <c r="D13" s="7">
        <v>62379</v>
      </c>
      <c r="E13" s="7">
        <v>51717</v>
      </c>
      <c r="F13" s="7">
        <v>7987</v>
      </c>
      <c r="G13" s="7">
        <v>1030</v>
      </c>
      <c r="H13" s="7">
        <v>1645</v>
      </c>
      <c r="I13" s="7">
        <v>2285</v>
      </c>
      <c r="J13" s="7">
        <v>39635</v>
      </c>
      <c r="K13" s="7">
        <v>15159</v>
      </c>
      <c r="L13" s="7">
        <v>5667</v>
      </c>
      <c r="M13" s="7">
        <v>18809</v>
      </c>
      <c r="N13" s="7">
        <v>12217</v>
      </c>
    </row>
    <row r="15" spans="1:14" ht="30" customHeight="1" x14ac:dyDescent="0.15">
      <c r="A15" s="132" t="s">
        <v>13</v>
      </c>
      <c r="B15" s="136" t="s">
        <v>24</v>
      </c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8"/>
    </row>
    <row r="16" spans="1:14" ht="30" customHeight="1" x14ac:dyDescent="0.15">
      <c r="A16" s="132"/>
      <c r="B16" s="142" t="s">
        <v>11</v>
      </c>
      <c r="C16" s="140" t="s">
        <v>14</v>
      </c>
      <c r="D16" s="140"/>
      <c r="E16" s="140"/>
      <c r="F16" s="140"/>
      <c r="G16" s="140"/>
      <c r="H16" s="140"/>
      <c r="I16" s="140"/>
      <c r="J16" s="140" t="s">
        <v>18</v>
      </c>
      <c r="K16" s="140"/>
      <c r="L16" s="140"/>
      <c r="M16" s="140"/>
      <c r="N16" s="139" t="s">
        <v>21</v>
      </c>
    </row>
    <row r="17" spans="1:14" ht="30" customHeight="1" x14ac:dyDescent="0.15">
      <c r="A17" s="132"/>
      <c r="B17" s="143"/>
      <c r="C17" s="140" t="s">
        <v>11</v>
      </c>
      <c r="D17" s="140" t="s">
        <v>22</v>
      </c>
      <c r="E17" s="140"/>
      <c r="F17" s="140"/>
      <c r="G17" s="140"/>
      <c r="H17" s="140"/>
      <c r="I17" s="140" t="s">
        <v>23</v>
      </c>
      <c r="J17" s="141" t="s">
        <v>11</v>
      </c>
      <c r="K17" s="132" t="s">
        <v>19</v>
      </c>
      <c r="L17" s="132" t="s">
        <v>20</v>
      </c>
      <c r="M17" s="139" t="s">
        <v>5</v>
      </c>
      <c r="N17" s="139"/>
    </row>
    <row r="18" spans="1:14" ht="30" customHeight="1" x14ac:dyDescent="0.15">
      <c r="A18" s="132"/>
      <c r="B18" s="144"/>
      <c r="C18" s="140"/>
      <c r="D18" s="16" t="s">
        <v>11</v>
      </c>
      <c r="E18" s="14" t="s">
        <v>15</v>
      </c>
      <c r="F18" s="14" t="s">
        <v>181</v>
      </c>
      <c r="G18" s="14" t="s">
        <v>16</v>
      </c>
      <c r="H18" s="14" t="s">
        <v>17</v>
      </c>
      <c r="I18" s="140"/>
      <c r="J18" s="141"/>
      <c r="K18" s="132"/>
      <c r="L18" s="132"/>
      <c r="M18" s="139"/>
      <c r="N18" s="139"/>
    </row>
    <row r="19" spans="1:14" ht="23.25" customHeight="1" x14ac:dyDescent="0.15">
      <c r="A19" s="21" t="s">
        <v>4</v>
      </c>
      <c r="B19" s="7">
        <v>50151</v>
      </c>
      <c r="C19" s="7">
        <v>39812</v>
      </c>
      <c r="D19" s="7">
        <v>38309</v>
      </c>
      <c r="E19" s="7">
        <v>37515</v>
      </c>
      <c r="F19" s="7">
        <v>203</v>
      </c>
      <c r="G19" s="7">
        <v>169</v>
      </c>
      <c r="H19" s="7">
        <v>422</v>
      </c>
      <c r="I19" s="7">
        <v>1503</v>
      </c>
      <c r="J19" s="7">
        <v>10219</v>
      </c>
      <c r="K19" s="7">
        <v>484</v>
      </c>
      <c r="L19" s="7">
        <v>5778</v>
      </c>
      <c r="M19" s="7">
        <v>3957</v>
      </c>
      <c r="N19" s="7">
        <v>120</v>
      </c>
    </row>
    <row r="20" spans="1:14" ht="23.25" customHeight="1" x14ac:dyDescent="0.15">
      <c r="A20" s="21" t="s">
        <v>3</v>
      </c>
      <c r="B20" s="7">
        <v>52124</v>
      </c>
      <c r="C20" s="7">
        <v>41685</v>
      </c>
      <c r="D20" s="7">
        <v>39329</v>
      </c>
      <c r="E20" s="7">
        <v>38331</v>
      </c>
      <c r="F20" s="7">
        <v>309</v>
      </c>
      <c r="G20" s="7">
        <v>256</v>
      </c>
      <c r="H20" s="7">
        <v>433</v>
      </c>
      <c r="I20" s="7">
        <v>2356</v>
      </c>
      <c r="J20" s="7">
        <v>10223</v>
      </c>
      <c r="K20" s="7">
        <v>576</v>
      </c>
      <c r="L20" s="7">
        <v>5162</v>
      </c>
      <c r="M20" s="7">
        <v>4485</v>
      </c>
      <c r="N20" s="7">
        <v>216</v>
      </c>
    </row>
    <row r="21" spans="1:14" ht="23.25" customHeight="1" x14ac:dyDescent="0.15">
      <c r="A21" s="21" t="s">
        <v>2</v>
      </c>
      <c r="B21" s="7">
        <v>52560</v>
      </c>
      <c r="C21" s="7">
        <v>40243</v>
      </c>
      <c r="D21" s="7">
        <v>37410</v>
      </c>
      <c r="E21" s="7">
        <v>36168</v>
      </c>
      <c r="F21" s="7">
        <v>349</v>
      </c>
      <c r="G21" s="7">
        <v>345</v>
      </c>
      <c r="H21" s="7">
        <v>548</v>
      </c>
      <c r="I21" s="7">
        <v>2833</v>
      </c>
      <c r="J21" s="7">
        <v>12267</v>
      </c>
      <c r="K21" s="7">
        <v>894</v>
      </c>
      <c r="L21" s="7">
        <v>4328</v>
      </c>
      <c r="M21" s="7">
        <v>7045</v>
      </c>
      <c r="N21" s="7">
        <v>50</v>
      </c>
    </row>
    <row r="22" spans="1:14" ht="23.25" customHeight="1" x14ac:dyDescent="0.15">
      <c r="A22" s="21" t="s">
        <v>1</v>
      </c>
      <c r="B22" s="7">
        <v>52516</v>
      </c>
      <c r="C22" s="7">
        <v>38344</v>
      </c>
      <c r="D22" s="7">
        <v>35265</v>
      </c>
      <c r="E22" s="7">
        <v>33865</v>
      </c>
      <c r="F22" s="7">
        <v>474</v>
      </c>
      <c r="G22" s="7">
        <v>418</v>
      </c>
      <c r="H22" s="7">
        <v>508</v>
      </c>
      <c r="I22" s="7">
        <v>3079</v>
      </c>
      <c r="J22" s="7">
        <v>12556</v>
      </c>
      <c r="K22" s="7">
        <v>1052</v>
      </c>
      <c r="L22" s="7">
        <v>3726</v>
      </c>
      <c r="M22" s="7">
        <v>7778</v>
      </c>
      <c r="N22" s="7">
        <v>1616</v>
      </c>
    </row>
    <row r="23" spans="1:14" ht="23.25" customHeight="1" x14ac:dyDescent="0.15">
      <c r="A23" s="21" t="s">
        <v>0</v>
      </c>
      <c r="B23" s="7">
        <v>56033</v>
      </c>
      <c r="C23" s="7">
        <v>39540</v>
      </c>
      <c r="D23" s="7">
        <v>36766</v>
      </c>
      <c r="E23" s="7">
        <v>35140</v>
      </c>
      <c r="F23" s="7">
        <v>573</v>
      </c>
      <c r="G23" s="7">
        <v>386</v>
      </c>
      <c r="H23" s="7">
        <v>667</v>
      </c>
      <c r="I23" s="7">
        <v>2774</v>
      </c>
      <c r="J23" s="7">
        <v>13570</v>
      </c>
      <c r="K23" s="7">
        <v>1855</v>
      </c>
      <c r="L23" s="7">
        <v>3549</v>
      </c>
      <c r="M23" s="7">
        <v>8166</v>
      </c>
      <c r="N23" s="7">
        <v>2923</v>
      </c>
    </row>
    <row r="24" spans="1:14" ht="23.25" customHeight="1" x14ac:dyDescent="0.15">
      <c r="A24" s="21" t="s">
        <v>215</v>
      </c>
      <c r="B24" s="7">
        <v>57897</v>
      </c>
      <c r="C24" s="7">
        <v>39255</v>
      </c>
      <c r="D24" s="7">
        <v>37436</v>
      </c>
      <c r="E24" s="7">
        <v>35772</v>
      </c>
      <c r="F24" s="7">
        <v>650</v>
      </c>
      <c r="G24" s="7">
        <v>447</v>
      </c>
      <c r="H24" s="7">
        <v>567</v>
      </c>
      <c r="I24" s="7">
        <v>1819</v>
      </c>
      <c r="J24" s="7">
        <v>15729</v>
      </c>
      <c r="K24" s="7">
        <v>1679</v>
      </c>
      <c r="L24" s="7">
        <v>3561</v>
      </c>
      <c r="M24" s="7">
        <v>10489</v>
      </c>
      <c r="N24" s="7">
        <v>2913</v>
      </c>
    </row>
    <row r="25" spans="1:14" ht="23.25" customHeight="1" x14ac:dyDescent="0.15">
      <c r="A25" s="21" t="s">
        <v>220</v>
      </c>
      <c r="B25" s="7">
        <v>58382</v>
      </c>
      <c r="C25" s="7">
        <v>37294</v>
      </c>
      <c r="D25" s="7">
        <v>35853</v>
      </c>
      <c r="E25" s="7">
        <v>33722</v>
      </c>
      <c r="F25" s="7">
        <v>706</v>
      </c>
      <c r="G25" s="7">
        <v>510</v>
      </c>
      <c r="H25" s="7">
        <v>915</v>
      </c>
      <c r="I25" s="7">
        <v>1441</v>
      </c>
      <c r="J25" s="7">
        <v>14424</v>
      </c>
      <c r="K25" s="7">
        <v>1704</v>
      </c>
      <c r="L25" s="7">
        <v>3049</v>
      </c>
      <c r="M25" s="7">
        <v>9671</v>
      </c>
      <c r="N25" s="7">
        <v>6664</v>
      </c>
    </row>
    <row r="26" spans="1:14" x14ac:dyDescent="0.1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</row>
    <row r="27" spans="1:14" x14ac:dyDescent="0.1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</row>
    <row r="28" spans="1:14" ht="30" customHeight="1" x14ac:dyDescent="0.15">
      <c r="A28" s="132" t="s">
        <v>12</v>
      </c>
      <c r="B28" s="136" t="s">
        <v>24</v>
      </c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8"/>
    </row>
    <row r="29" spans="1:14" ht="30" customHeight="1" x14ac:dyDescent="0.15">
      <c r="A29" s="132"/>
      <c r="B29" s="142" t="s">
        <v>11</v>
      </c>
      <c r="C29" s="140" t="s">
        <v>14</v>
      </c>
      <c r="D29" s="140"/>
      <c r="E29" s="140"/>
      <c r="F29" s="140"/>
      <c r="G29" s="140"/>
      <c r="H29" s="140"/>
      <c r="I29" s="140"/>
      <c r="J29" s="140" t="s">
        <v>18</v>
      </c>
      <c r="K29" s="140"/>
      <c r="L29" s="140"/>
      <c r="M29" s="140"/>
      <c r="N29" s="139" t="s">
        <v>21</v>
      </c>
    </row>
    <row r="30" spans="1:14" ht="30" customHeight="1" x14ac:dyDescent="0.15">
      <c r="A30" s="132"/>
      <c r="B30" s="143"/>
      <c r="C30" s="140" t="s">
        <v>11</v>
      </c>
      <c r="D30" s="140" t="s">
        <v>22</v>
      </c>
      <c r="E30" s="140"/>
      <c r="F30" s="140"/>
      <c r="G30" s="140"/>
      <c r="H30" s="140"/>
      <c r="I30" s="140" t="s">
        <v>23</v>
      </c>
      <c r="J30" s="141" t="s">
        <v>11</v>
      </c>
      <c r="K30" s="132" t="s">
        <v>19</v>
      </c>
      <c r="L30" s="132" t="s">
        <v>20</v>
      </c>
      <c r="M30" s="139" t="s">
        <v>5</v>
      </c>
      <c r="N30" s="139"/>
    </row>
    <row r="31" spans="1:14" ht="30" customHeight="1" x14ac:dyDescent="0.15">
      <c r="A31" s="132"/>
      <c r="B31" s="144"/>
      <c r="C31" s="140"/>
      <c r="D31" s="16" t="s">
        <v>11</v>
      </c>
      <c r="E31" s="14" t="s">
        <v>15</v>
      </c>
      <c r="F31" s="14" t="s">
        <v>181</v>
      </c>
      <c r="G31" s="14" t="s">
        <v>16</v>
      </c>
      <c r="H31" s="14" t="s">
        <v>17</v>
      </c>
      <c r="I31" s="140"/>
      <c r="J31" s="141"/>
      <c r="K31" s="132"/>
      <c r="L31" s="132"/>
      <c r="M31" s="139"/>
      <c r="N31" s="139"/>
    </row>
    <row r="32" spans="1:14" ht="23.25" customHeight="1" x14ac:dyDescent="0.15">
      <c r="A32" s="21" t="s">
        <v>4</v>
      </c>
      <c r="B32" s="7">
        <v>49927</v>
      </c>
      <c r="C32" s="7">
        <v>23908</v>
      </c>
      <c r="D32" s="7">
        <v>23202</v>
      </c>
      <c r="E32" s="7">
        <v>15129</v>
      </c>
      <c r="F32" s="7">
        <v>7668</v>
      </c>
      <c r="G32" s="7">
        <v>194</v>
      </c>
      <c r="H32" s="7">
        <v>211</v>
      </c>
      <c r="I32" s="7">
        <v>706</v>
      </c>
      <c r="J32" s="7">
        <v>25942</v>
      </c>
      <c r="K32" s="7">
        <v>17420</v>
      </c>
      <c r="L32" s="7">
        <v>4360</v>
      </c>
      <c r="M32" s="7">
        <v>4162</v>
      </c>
      <c r="N32" s="7">
        <v>77</v>
      </c>
    </row>
    <row r="33" spans="1:14" ht="23.25" customHeight="1" x14ac:dyDescent="0.15">
      <c r="A33" s="21" t="s">
        <v>3</v>
      </c>
      <c r="B33" s="7">
        <v>51525</v>
      </c>
      <c r="C33" s="7">
        <v>25007</v>
      </c>
      <c r="D33" s="7">
        <v>23888</v>
      </c>
      <c r="E33" s="7">
        <v>14920</v>
      </c>
      <c r="F33" s="7">
        <v>8445</v>
      </c>
      <c r="G33" s="7">
        <v>265</v>
      </c>
      <c r="H33" s="7">
        <v>258</v>
      </c>
      <c r="I33" s="7">
        <v>1119</v>
      </c>
      <c r="J33" s="7">
        <v>26416</v>
      </c>
      <c r="K33" s="7">
        <v>17850</v>
      </c>
      <c r="L33" s="7">
        <v>3792</v>
      </c>
      <c r="M33" s="7">
        <v>4774</v>
      </c>
      <c r="N33" s="7">
        <v>102</v>
      </c>
    </row>
    <row r="34" spans="1:14" ht="23.25" customHeight="1" x14ac:dyDescent="0.15">
      <c r="A34" s="21" t="s">
        <v>2</v>
      </c>
      <c r="B34" s="7">
        <v>52649</v>
      </c>
      <c r="C34" s="7">
        <v>25030</v>
      </c>
      <c r="D34" s="7">
        <v>23696</v>
      </c>
      <c r="E34" s="7">
        <v>15763</v>
      </c>
      <c r="F34" s="7">
        <v>7412</v>
      </c>
      <c r="G34" s="7">
        <v>246</v>
      </c>
      <c r="H34" s="7">
        <v>275</v>
      </c>
      <c r="I34" s="7">
        <v>1334</v>
      </c>
      <c r="J34" s="7">
        <v>27597</v>
      </c>
      <c r="K34" s="7">
        <v>19133</v>
      </c>
      <c r="L34" s="7">
        <v>3393</v>
      </c>
      <c r="M34" s="7">
        <v>5071</v>
      </c>
      <c r="N34" s="7">
        <v>22</v>
      </c>
    </row>
    <row r="35" spans="1:14" ht="23.25" customHeight="1" x14ac:dyDescent="0.15">
      <c r="A35" s="21" t="s">
        <v>1</v>
      </c>
      <c r="B35" s="7">
        <v>53122</v>
      </c>
      <c r="C35" s="7">
        <v>24625</v>
      </c>
      <c r="D35" s="7">
        <v>23217</v>
      </c>
      <c r="E35" s="7">
        <v>14554</v>
      </c>
      <c r="F35" s="7">
        <v>7955</v>
      </c>
      <c r="G35" s="7">
        <v>353</v>
      </c>
      <c r="H35" s="7">
        <v>355</v>
      </c>
      <c r="I35" s="7">
        <v>1408</v>
      </c>
      <c r="J35" s="7">
        <v>27948</v>
      </c>
      <c r="K35" s="7">
        <v>17589</v>
      </c>
      <c r="L35" s="7">
        <v>2912</v>
      </c>
      <c r="M35" s="7">
        <v>7447</v>
      </c>
      <c r="N35" s="7">
        <v>549</v>
      </c>
    </row>
    <row r="36" spans="1:14" ht="23.25" customHeight="1" x14ac:dyDescent="0.15">
      <c r="A36" s="21" t="s">
        <v>0</v>
      </c>
      <c r="B36" s="7">
        <v>55494</v>
      </c>
      <c r="C36" s="7">
        <v>25391</v>
      </c>
      <c r="D36" s="7">
        <v>24174</v>
      </c>
      <c r="E36" s="7">
        <v>15561</v>
      </c>
      <c r="F36" s="7">
        <v>7780</v>
      </c>
      <c r="G36" s="7">
        <v>395</v>
      </c>
      <c r="H36" s="7">
        <v>438</v>
      </c>
      <c r="I36" s="7">
        <v>1217</v>
      </c>
      <c r="J36" s="7">
        <v>27729</v>
      </c>
      <c r="K36" s="7">
        <v>17337</v>
      </c>
      <c r="L36" s="7">
        <v>2854</v>
      </c>
      <c r="M36" s="7">
        <v>7538</v>
      </c>
      <c r="N36" s="7">
        <v>2374</v>
      </c>
    </row>
    <row r="37" spans="1:14" ht="23.25" customHeight="1" x14ac:dyDescent="0.15">
      <c r="A37" s="21" t="s">
        <v>215</v>
      </c>
      <c r="B37" s="7">
        <v>57674</v>
      </c>
      <c r="C37" s="7">
        <v>27250</v>
      </c>
      <c r="D37" s="7">
        <v>26321</v>
      </c>
      <c r="E37" s="7">
        <v>16910</v>
      </c>
      <c r="F37" s="7">
        <v>8483</v>
      </c>
      <c r="G37" s="7">
        <v>426</v>
      </c>
      <c r="H37" s="7">
        <v>502</v>
      </c>
      <c r="I37" s="7">
        <v>929</v>
      </c>
      <c r="J37" s="7">
        <v>28110</v>
      </c>
      <c r="K37" s="7">
        <v>15466</v>
      </c>
      <c r="L37" s="7">
        <v>2882</v>
      </c>
      <c r="M37" s="7">
        <v>9762</v>
      </c>
      <c r="N37" s="7">
        <v>2314</v>
      </c>
    </row>
    <row r="38" spans="1:14" ht="23.25" customHeight="1" x14ac:dyDescent="0.15">
      <c r="A38" s="21" t="s">
        <v>220</v>
      </c>
      <c r="B38" s="7">
        <v>58134</v>
      </c>
      <c r="C38" s="7">
        <v>27370</v>
      </c>
      <c r="D38" s="7">
        <v>26526</v>
      </c>
      <c r="E38" s="7">
        <v>17995</v>
      </c>
      <c r="F38" s="7">
        <v>7281</v>
      </c>
      <c r="G38" s="7">
        <v>520</v>
      </c>
      <c r="H38" s="7">
        <v>730</v>
      </c>
      <c r="I38" s="7">
        <v>844</v>
      </c>
      <c r="J38" s="7">
        <v>25211</v>
      </c>
      <c r="K38" s="7">
        <v>13455</v>
      </c>
      <c r="L38" s="7">
        <v>2618</v>
      </c>
      <c r="M38" s="7">
        <v>9138</v>
      </c>
      <c r="N38" s="7">
        <v>5553</v>
      </c>
    </row>
    <row r="40" spans="1:14" x14ac:dyDescent="0.15">
      <c r="A40" s="1" t="s">
        <v>214</v>
      </c>
    </row>
    <row r="42" spans="1:14" ht="13.5" x14ac:dyDescent="0.15">
      <c r="A42" s="131" t="s">
        <v>221</v>
      </c>
      <c r="B42" s="131"/>
      <c r="C42" s="131"/>
      <c r="D42" s="131"/>
      <c r="E42" s="131"/>
      <c r="F42" s="131"/>
      <c r="G42" s="131"/>
      <c r="H42" s="131"/>
      <c r="I42" s="131"/>
      <c r="J42" s="131"/>
    </row>
  </sheetData>
  <mergeCells count="40">
    <mergeCell ref="L5:L6"/>
    <mergeCell ref="M5:M6"/>
    <mergeCell ref="J4:M4"/>
    <mergeCell ref="B4:B6"/>
    <mergeCell ref="D5:H5"/>
    <mergeCell ref="C5:C6"/>
    <mergeCell ref="I5:I6"/>
    <mergeCell ref="C4:I4"/>
    <mergeCell ref="B29:B31"/>
    <mergeCell ref="N4:N6"/>
    <mergeCell ref="C29:I29"/>
    <mergeCell ref="J29:M29"/>
    <mergeCell ref="B28:N28"/>
    <mergeCell ref="B16:B18"/>
    <mergeCell ref="C16:I16"/>
    <mergeCell ref="J16:M16"/>
    <mergeCell ref="N16:N18"/>
    <mergeCell ref="C17:C18"/>
    <mergeCell ref="D17:H17"/>
    <mergeCell ref="I17:I18"/>
    <mergeCell ref="J17:J18"/>
    <mergeCell ref="K17:K18"/>
    <mergeCell ref="J5:J6"/>
    <mergeCell ref="K5:K6"/>
    <mergeCell ref="A42:J42"/>
    <mergeCell ref="A28:A31"/>
    <mergeCell ref="A3:A6"/>
    <mergeCell ref="B3:N3"/>
    <mergeCell ref="B15:N15"/>
    <mergeCell ref="A15:A18"/>
    <mergeCell ref="N29:N31"/>
    <mergeCell ref="C30:C31"/>
    <mergeCell ref="D30:H30"/>
    <mergeCell ref="I30:I31"/>
    <mergeCell ref="J30:J31"/>
    <mergeCell ref="K30:K31"/>
    <mergeCell ref="L30:L31"/>
    <mergeCell ref="M30:M31"/>
    <mergeCell ref="L17:L18"/>
    <mergeCell ref="M17:M18"/>
  </mergeCells>
  <phoneticPr fontId="18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1" manualBreakCount="1">
    <brk id="26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>
    <tabColor rgb="FF00B0F0"/>
  </sheetPr>
  <dimension ref="A1:J39"/>
  <sheetViews>
    <sheetView view="pageBreakPreview" zoomScaleNormal="100" zoomScaleSheetLayoutView="100" workbookViewId="0"/>
  </sheetViews>
  <sheetFormatPr defaultRowHeight="12" x14ac:dyDescent="0.15"/>
  <cols>
    <col min="1" max="1" width="8.125" style="1" customWidth="1"/>
    <col min="2" max="3" width="9.25" style="1" customWidth="1"/>
    <col min="4" max="4" width="8.125" style="1" customWidth="1"/>
    <col min="5" max="5" width="9.25" style="1" customWidth="1"/>
    <col min="6" max="6" width="8.125" style="1" customWidth="1"/>
    <col min="7" max="7" width="9.25" style="1" customWidth="1"/>
    <col min="8" max="8" width="8.125" style="1" customWidth="1"/>
    <col min="9" max="9" width="9.25" style="1" customWidth="1"/>
    <col min="10" max="16384" width="9" style="1"/>
  </cols>
  <sheetData>
    <row r="1" spans="1:9" s="3" customFormat="1" ht="25.5" customHeight="1" x14ac:dyDescent="0.15">
      <c r="A1" s="25" t="s">
        <v>205</v>
      </c>
      <c r="B1" s="4"/>
    </row>
    <row r="2" spans="1:9" ht="15.75" customHeight="1" x14ac:dyDescent="0.15">
      <c r="I2" s="6"/>
    </row>
    <row r="3" spans="1:9" ht="23.25" customHeight="1" x14ac:dyDescent="0.15">
      <c r="A3" s="133" t="s">
        <v>33</v>
      </c>
      <c r="B3" s="142" t="s">
        <v>32</v>
      </c>
      <c r="C3" s="152" t="s">
        <v>28</v>
      </c>
      <c r="D3" s="12"/>
      <c r="E3" s="152" t="s">
        <v>29</v>
      </c>
      <c r="F3" s="12"/>
      <c r="G3" s="152" t="s">
        <v>30</v>
      </c>
      <c r="H3" s="13"/>
      <c r="I3" s="149" t="s">
        <v>182</v>
      </c>
    </row>
    <row r="4" spans="1:9" ht="12.75" customHeight="1" x14ac:dyDescent="0.15">
      <c r="A4" s="134"/>
      <c r="B4" s="151"/>
      <c r="C4" s="153"/>
      <c r="D4" s="27" t="s">
        <v>26</v>
      </c>
      <c r="E4" s="153"/>
      <c r="F4" s="27" t="s">
        <v>27</v>
      </c>
      <c r="G4" s="153"/>
      <c r="H4" s="27" t="s">
        <v>26</v>
      </c>
      <c r="I4" s="150"/>
    </row>
    <row r="5" spans="1:9" ht="12.75" customHeight="1" x14ac:dyDescent="0.15">
      <c r="A5" s="28"/>
      <c r="B5" s="23" t="s">
        <v>34</v>
      </c>
      <c r="C5" s="24" t="s">
        <v>34</v>
      </c>
      <c r="D5" s="24" t="s">
        <v>35</v>
      </c>
      <c r="E5" s="24" t="s">
        <v>34</v>
      </c>
      <c r="F5" s="24" t="s">
        <v>35</v>
      </c>
      <c r="G5" s="24" t="s">
        <v>34</v>
      </c>
      <c r="H5" s="24" t="s">
        <v>35</v>
      </c>
      <c r="I5" s="24" t="s">
        <v>34</v>
      </c>
    </row>
    <row r="6" spans="1:9" ht="23.25" customHeight="1" x14ac:dyDescent="0.15">
      <c r="A6" s="20" t="s">
        <v>4</v>
      </c>
      <c r="B6" s="17">
        <v>61511</v>
      </c>
      <c r="C6" s="17">
        <v>4497</v>
      </c>
      <c r="D6" s="18">
        <f t="shared" ref="D6:D9" si="0">C6/(C6+E6+G6)*100</f>
        <v>7.3266100783655643</v>
      </c>
      <c r="E6" s="17">
        <v>18471</v>
      </c>
      <c r="F6" s="18">
        <f>E6/(C6+E6+G6)*100</f>
        <v>30.09335440460092</v>
      </c>
      <c r="G6" s="17">
        <v>38411</v>
      </c>
      <c r="H6" s="18">
        <f>G6/(C6+E6+G6)*100</f>
        <v>62.580035517033515</v>
      </c>
      <c r="I6" s="20">
        <v>132</v>
      </c>
    </row>
    <row r="7" spans="1:9" ht="23.25" customHeight="1" x14ac:dyDescent="0.15">
      <c r="A7" s="21" t="s">
        <v>3</v>
      </c>
      <c r="B7" s="7">
        <v>63217</v>
      </c>
      <c r="C7" s="7">
        <v>3781</v>
      </c>
      <c r="D7" s="18">
        <f t="shared" si="0"/>
        <v>6.0115110658865429</v>
      </c>
      <c r="E7" s="7">
        <v>18424</v>
      </c>
      <c r="F7" s="18">
        <f t="shared" ref="F7:F10" si="1">E7/(C7+E7+G7)*100</f>
        <v>29.292800814042231</v>
      </c>
      <c r="G7" s="7">
        <v>40691</v>
      </c>
      <c r="H7" s="18">
        <f t="shared" ref="H7:H10" si="2">G7/(C7+E7+G7)*100</f>
        <v>64.695688120071225</v>
      </c>
      <c r="I7" s="21">
        <v>321</v>
      </c>
    </row>
    <row r="8" spans="1:9" ht="23.25" customHeight="1" x14ac:dyDescent="0.15">
      <c r="A8" s="21" t="s">
        <v>2</v>
      </c>
      <c r="B8" s="7">
        <v>61106</v>
      </c>
      <c r="C8" s="7">
        <v>3320</v>
      </c>
      <c r="D8" s="18">
        <f t="shared" si="0"/>
        <v>5.4366515466618628</v>
      </c>
      <c r="E8" s="7">
        <v>16718</v>
      </c>
      <c r="F8" s="18">
        <f t="shared" si="1"/>
        <v>27.376488119606336</v>
      </c>
      <c r="G8" s="7">
        <v>41029</v>
      </c>
      <c r="H8" s="18">
        <f t="shared" si="2"/>
        <v>67.186860333731801</v>
      </c>
      <c r="I8" s="21">
        <v>39</v>
      </c>
    </row>
    <row r="9" spans="1:9" ht="23.25" customHeight="1" x14ac:dyDescent="0.15">
      <c r="A9" s="21" t="s">
        <v>1</v>
      </c>
      <c r="B9" s="7">
        <v>58482</v>
      </c>
      <c r="C9" s="7">
        <v>2677</v>
      </c>
      <c r="D9" s="18">
        <f t="shared" si="0"/>
        <v>4.636782485190702</v>
      </c>
      <c r="E9" s="7">
        <v>14599</v>
      </c>
      <c r="F9" s="18">
        <f t="shared" si="1"/>
        <v>25.286659507395985</v>
      </c>
      <c r="G9" s="7">
        <v>40458</v>
      </c>
      <c r="H9" s="18">
        <f t="shared" si="2"/>
        <v>70.076558007413311</v>
      </c>
      <c r="I9" s="21">
        <v>748</v>
      </c>
    </row>
    <row r="10" spans="1:9" ht="23.25" customHeight="1" x14ac:dyDescent="0.15">
      <c r="A10" s="21" t="s">
        <v>0</v>
      </c>
      <c r="B10" s="7">
        <v>60940</v>
      </c>
      <c r="C10" s="7">
        <v>2037</v>
      </c>
      <c r="D10" s="18">
        <f>C10/(C10+E10+G10)*100</f>
        <v>3.5289226131697937</v>
      </c>
      <c r="E10" s="7">
        <v>14690</v>
      </c>
      <c r="F10" s="18">
        <f t="shared" si="1"/>
        <v>25.449127730713926</v>
      </c>
      <c r="G10" s="7">
        <v>40996</v>
      </c>
      <c r="H10" s="18">
        <f t="shared" si="2"/>
        <v>71.021949656116277</v>
      </c>
      <c r="I10" s="22">
        <v>3217</v>
      </c>
    </row>
    <row r="11" spans="1:9" ht="23.25" customHeight="1" x14ac:dyDescent="0.15">
      <c r="A11" s="21" t="s">
        <v>215</v>
      </c>
      <c r="B11" s="7">
        <v>63757</v>
      </c>
      <c r="C11" s="7">
        <v>1812</v>
      </c>
      <c r="D11" s="18">
        <f>C11/(C11+E11+G11)*100</f>
        <v>2.9539304228750285</v>
      </c>
      <c r="E11" s="7">
        <v>15488</v>
      </c>
      <c r="F11" s="18">
        <f t="shared" ref="F11:F12" si="3">E11/(C11+E11+G11)*100</f>
        <v>25.248606175214373</v>
      </c>
      <c r="G11" s="7">
        <v>44042</v>
      </c>
      <c r="H11" s="18">
        <f t="shared" ref="H11:H12" si="4">G11/(C11+E11+G11)*100</f>
        <v>71.797463401910605</v>
      </c>
      <c r="I11" s="22">
        <v>2415</v>
      </c>
    </row>
    <row r="12" spans="1:9" ht="23.25" customHeight="1" x14ac:dyDescent="0.15">
      <c r="A12" s="21" t="s">
        <v>220</v>
      </c>
      <c r="B12" s="7">
        <v>62379</v>
      </c>
      <c r="C12" s="7">
        <v>1498</v>
      </c>
      <c r="D12" s="18">
        <f>C12/(C12+E12+G12)*100</f>
        <v>2.4890336302007179</v>
      </c>
      <c r="E12" s="7">
        <v>14526</v>
      </c>
      <c r="F12" s="18">
        <f t="shared" si="3"/>
        <v>24.135982985511099</v>
      </c>
      <c r="G12" s="7">
        <v>44160</v>
      </c>
      <c r="H12" s="18">
        <f t="shared" si="4"/>
        <v>73.374983384288186</v>
      </c>
      <c r="I12" s="22">
        <v>2195</v>
      </c>
    </row>
    <row r="13" spans="1:9" ht="23.25" customHeight="1" x14ac:dyDescent="0.15">
      <c r="A13" s="11"/>
      <c r="B13" s="11"/>
      <c r="C13" s="11"/>
      <c r="D13" s="11"/>
      <c r="E13" s="11"/>
      <c r="F13" s="11"/>
      <c r="G13" s="5"/>
      <c r="H13" s="5"/>
      <c r="I13" s="11"/>
    </row>
    <row r="14" spans="1:9" ht="23.25" customHeight="1" x14ac:dyDescent="0.15">
      <c r="A14" s="133" t="s">
        <v>13</v>
      </c>
      <c r="B14" s="142" t="s">
        <v>32</v>
      </c>
      <c r="C14" s="152" t="s">
        <v>28</v>
      </c>
      <c r="D14" s="12"/>
      <c r="E14" s="152" t="s">
        <v>29</v>
      </c>
      <c r="F14" s="12"/>
      <c r="G14" s="152" t="s">
        <v>30</v>
      </c>
      <c r="H14" s="13"/>
      <c r="I14" s="149" t="s">
        <v>182</v>
      </c>
    </row>
    <row r="15" spans="1:9" ht="12.75" customHeight="1" x14ac:dyDescent="0.15">
      <c r="A15" s="134"/>
      <c r="B15" s="151"/>
      <c r="C15" s="153"/>
      <c r="D15" s="27" t="s">
        <v>26</v>
      </c>
      <c r="E15" s="153"/>
      <c r="F15" s="27" t="s">
        <v>27</v>
      </c>
      <c r="G15" s="153"/>
      <c r="H15" s="27" t="s">
        <v>26</v>
      </c>
      <c r="I15" s="150"/>
    </row>
    <row r="16" spans="1:9" ht="12.75" customHeight="1" x14ac:dyDescent="0.15">
      <c r="A16" s="28"/>
      <c r="B16" s="23" t="s">
        <v>34</v>
      </c>
      <c r="C16" s="24" t="s">
        <v>34</v>
      </c>
      <c r="D16" s="24" t="s">
        <v>35</v>
      </c>
      <c r="E16" s="24" t="s">
        <v>34</v>
      </c>
      <c r="F16" s="24" t="s">
        <v>35</v>
      </c>
      <c r="G16" s="24" t="s">
        <v>34</v>
      </c>
      <c r="H16" s="24" t="s">
        <v>35</v>
      </c>
      <c r="I16" s="24" t="s">
        <v>34</v>
      </c>
    </row>
    <row r="17" spans="1:9" ht="23.25" customHeight="1" x14ac:dyDescent="0.15">
      <c r="A17" s="20" t="s">
        <v>4</v>
      </c>
      <c r="B17" s="17">
        <v>38309</v>
      </c>
      <c r="C17" s="17">
        <v>2437</v>
      </c>
      <c r="D17" s="18">
        <f t="shared" ref="D17:D20" si="5">C17/(C17+E17+G17)*100</f>
        <v>6.373574641698923</v>
      </c>
      <c r="E17" s="17">
        <v>14231</v>
      </c>
      <c r="F17" s="18">
        <f>E17/(C17+E17+G17)*100</f>
        <v>37.218851344282875</v>
      </c>
      <c r="G17" s="17">
        <v>21568</v>
      </c>
      <c r="H17" s="18">
        <f>G17/(C17+E17+G17)*100</f>
        <v>56.407574014018202</v>
      </c>
      <c r="I17" s="20">
        <v>73</v>
      </c>
    </row>
    <row r="18" spans="1:9" ht="23.25" customHeight="1" x14ac:dyDescent="0.15">
      <c r="A18" s="21" t="s">
        <v>3</v>
      </c>
      <c r="B18" s="7">
        <v>39329</v>
      </c>
      <c r="C18" s="7">
        <v>2067</v>
      </c>
      <c r="D18" s="18">
        <f t="shared" si="5"/>
        <v>5.2784800429020144</v>
      </c>
      <c r="E18" s="7">
        <v>14440</v>
      </c>
      <c r="F18" s="18">
        <f t="shared" ref="F18:F21" si="6">E18/(C18+E18+G18)*100</f>
        <v>36.8753032508491</v>
      </c>
      <c r="G18" s="7">
        <v>22652</v>
      </c>
      <c r="H18" s="18">
        <f t="shared" ref="H18:H21" si="7">G18/(C18+E18+G18)*100</f>
        <v>57.846216706248889</v>
      </c>
      <c r="I18" s="21">
        <v>170</v>
      </c>
    </row>
    <row r="19" spans="1:9" ht="23.25" customHeight="1" x14ac:dyDescent="0.15">
      <c r="A19" s="21" t="s">
        <v>2</v>
      </c>
      <c r="B19" s="7">
        <v>37410</v>
      </c>
      <c r="C19" s="7">
        <v>1840</v>
      </c>
      <c r="D19" s="18">
        <f t="shared" si="5"/>
        <v>4.9213651438964376</v>
      </c>
      <c r="E19" s="7">
        <v>13135</v>
      </c>
      <c r="F19" s="18">
        <f t="shared" si="6"/>
        <v>35.131593024499843</v>
      </c>
      <c r="G19" s="7">
        <v>22413</v>
      </c>
      <c r="H19" s="18">
        <f t="shared" si="7"/>
        <v>59.94704183160372</v>
      </c>
      <c r="I19" s="21">
        <v>22</v>
      </c>
    </row>
    <row r="20" spans="1:9" ht="23.25" customHeight="1" x14ac:dyDescent="0.15">
      <c r="A20" s="21" t="s">
        <v>1</v>
      </c>
      <c r="B20" s="7">
        <v>35265</v>
      </c>
      <c r="C20" s="7">
        <v>1565</v>
      </c>
      <c r="D20" s="18">
        <f t="shared" si="5"/>
        <v>4.494027107741787</v>
      </c>
      <c r="E20" s="7">
        <v>11688</v>
      </c>
      <c r="F20" s="18">
        <f t="shared" si="6"/>
        <v>33.563059958649205</v>
      </c>
      <c r="G20" s="7">
        <v>21571</v>
      </c>
      <c r="H20" s="18">
        <f t="shared" si="7"/>
        <v>61.942912933609009</v>
      </c>
      <c r="I20" s="21">
        <v>441</v>
      </c>
    </row>
    <row r="21" spans="1:9" ht="23.25" customHeight="1" x14ac:dyDescent="0.15">
      <c r="A21" s="21" t="s">
        <v>0</v>
      </c>
      <c r="B21" s="7">
        <v>36766</v>
      </c>
      <c r="C21" s="7">
        <v>1237</v>
      </c>
      <c r="D21" s="18">
        <f>C21/(C21+E21+G21)*100</f>
        <v>3.5529641544117649</v>
      </c>
      <c r="E21" s="7">
        <v>11853</v>
      </c>
      <c r="F21" s="18">
        <f t="shared" si="6"/>
        <v>34.044692095588239</v>
      </c>
      <c r="G21" s="7">
        <v>21726</v>
      </c>
      <c r="H21" s="18">
        <f t="shared" si="7"/>
        <v>62.40234375</v>
      </c>
      <c r="I21" s="22">
        <v>1950</v>
      </c>
    </row>
    <row r="22" spans="1:9" ht="23.25" customHeight="1" x14ac:dyDescent="0.15">
      <c r="A22" s="21" t="s">
        <v>215</v>
      </c>
      <c r="B22" s="7">
        <v>37436</v>
      </c>
      <c r="C22" s="7">
        <v>1111</v>
      </c>
      <c r="D22" s="18">
        <f>C22/(C22+E22+G22)*100</f>
        <v>3.0881698910384703</v>
      </c>
      <c r="E22" s="7">
        <v>12442</v>
      </c>
      <c r="F22" s="18">
        <f t="shared" ref="F22:F23" si="8">E22/(C22+E22+G22)*100</f>
        <v>34.584167222592839</v>
      </c>
      <c r="G22" s="7">
        <v>22423</v>
      </c>
      <c r="H22" s="18">
        <f t="shared" ref="H22:H23" si="9">G22/(C22+E22+G22)*100</f>
        <v>62.327662886368692</v>
      </c>
      <c r="I22" s="22">
        <v>1460</v>
      </c>
    </row>
    <row r="23" spans="1:9" ht="23.25" customHeight="1" x14ac:dyDescent="0.15">
      <c r="A23" s="21" t="s">
        <v>220</v>
      </c>
      <c r="B23" s="7">
        <v>35853</v>
      </c>
      <c r="C23" s="7">
        <v>962</v>
      </c>
      <c r="D23" s="18">
        <f>C23/(C23+E23+G23)*100</f>
        <v>2.7782591116502049</v>
      </c>
      <c r="E23" s="7">
        <v>11609</v>
      </c>
      <c r="F23" s="18">
        <f t="shared" si="8"/>
        <v>33.526829550049101</v>
      </c>
      <c r="G23" s="7">
        <v>22055</v>
      </c>
      <c r="H23" s="18">
        <f t="shared" si="9"/>
        <v>63.694911338300699</v>
      </c>
      <c r="I23" s="22">
        <v>1227</v>
      </c>
    </row>
    <row r="24" spans="1:9" ht="23.25" customHeight="1" x14ac:dyDescent="0.15">
      <c r="A24" s="11"/>
      <c r="B24" s="11"/>
      <c r="C24" s="11"/>
      <c r="D24" s="11"/>
      <c r="E24" s="11"/>
      <c r="F24" s="11"/>
      <c r="G24" s="11"/>
      <c r="H24" s="11"/>
      <c r="I24" s="11"/>
    </row>
    <row r="25" spans="1:9" ht="23.25" customHeight="1" x14ac:dyDescent="0.15">
      <c r="A25" s="133" t="s">
        <v>12</v>
      </c>
      <c r="B25" s="142" t="s">
        <v>32</v>
      </c>
      <c r="C25" s="152" t="s">
        <v>28</v>
      </c>
      <c r="D25" s="12"/>
      <c r="E25" s="152" t="s">
        <v>29</v>
      </c>
      <c r="F25" s="12"/>
      <c r="G25" s="152" t="s">
        <v>30</v>
      </c>
      <c r="H25" s="13"/>
      <c r="I25" s="149" t="s">
        <v>182</v>
      </c>
    </row>
    <row r="26" spans="1:9" ht="12.75" customHeight="1" x14ac:dyDescent="0.15">
      <c r="A26" s="134"/>
      <c r="B26" s="151"/>
      <c r="C26" s="153"/>
      <c r="D26" s="27" t="s">
        <v>26</v>
      </c>
      <c r="E26" s="153"/>
      <c r="F26" s="27" t="s">
        <v>27</v>
      </c>
      <c r="G26" s="153"/>
      <c r="H26" s="27" t="s">
        <v>26</v>
      </c>
      <c r="I26" s="150"/>
    </row>
    <row r="27" spans="1:9" ht="12.75" customHeight="1" x14ac:dyDescent="0.15">
      <c r="A27" s="28"/>
      <c r="B27" s="23" t="s">
        <v>34</v>
      </c>
      <c r="C27" s="24" t="s">
        <v>34</v>
      </c>
      <c r="D27" s="24" t="s">
        <v>35</v>
      </c>
      <c r="E27" s="24" t="s">
        <v>34</v>
      </c>
      <c r="F27" s="24" t="s">
        <v>35</v>
      </c>
      <c r="G27" s="24" t="s">
        <v>34</v>
      </c>
      <c r="H27" s="24" t="s">
        <v>35</v>
      </c>
      <c r="I27" s="24" t="s">
        <v>34</v>
      </c>
    </row>
    <row r="28" spans="1:9" ht="23.25" customHeight="1" x14ac:dyDescent="0.15">
      <c r="A28" s="20" t="s">
        <v>4</v>
      </c>
      <c r="B28" s="17">
        <v>23202</v>
      </c>
      <c r="C28" s="17">
        <v>2060</v>
      </c>
      <c r="D28" s="18">
        <f t="shared" ref="D28:D31" si="10">C28/(C28+E28+G28)*100</f>
        <v>8.9011796223480104</v>
      </c>
      <c r="E28" s="17">
        <v>4240</v>
      </c>
      <c r="F28" s="18">
        <f>E28/(C28+E28+G28)*100</f>
        <v>18.320874562502702</v>
      </c>
      <c r="G28" s="17">
        <v>16843</v>
      </c>
      <c r="H28" s="18">
        <f>G28/(C28+E28+G28)*100</f>
        <v>72.777945815149295</v>
      </c>
      <c r="I28" s="20">
        <v>59</v>
      </c>
    </row>
    <row r="29" spans="1:9" ht="23.25" customHeight="1" x14ac:dyDescent="0.15">
      <c r="A29" s="21" t="s">
        <v>3</v>
      </c>
      <c r="B29" s="7">
        <v>23888</v>
      </c>
      <c r="C29" s="7">
        <v>1714</v>
      </c>
      <c r="D29" s="18">
        <f t="shared" si="10"/>
        <v>7.2207945401693561</v>
      </c>
      <c r="E29" s="7">
        <v>3984</v>
      </c>
      <c r="F29" s="18">
        <f t="shared" ref="F29:F32" si="11">E29/(C29+E29+G29)*100</f>
        <v>16.783923831992247</v>
      </c>
      <c r="G29" s="7">
        <v>18039</v>
      </c>
      <c r="H29" s="18">
        <f t="shared" ref="H29:H32" si="12">G29/(C29+E29+G29)*100</f>
        <v>75.995281627838395</v>
      </c>
      <c r="I29" s="21">
        <v>151</v>
      </c>
    </row>
    <row r="30" spans="1:9" ht="23.25" customHeight="1" x14ac:dyDescent="0.15">
      <c r="A30" s="21" t="s">
        <v>2</v>
      </c>
      <c r="B30" s="7">
        <v>23696</v>
      </c>
      <c r="C30" s="7">
        <v>1480</v>
      </c>
      <c r="D30" s="18">
        <f t="shared" si="10"/>
        <v>6.2502639469572197</v>
      </c>
      <c r="E30" s="7">
        <v>3583</v>
      </c>
      <c r="F30" s="18">
        <f t="shared" si="11"/>
        <v>15.131551163478187</v>
      </c>
      <c r="G30" s="7">
        <v>18616</v>
      </c>
      <c r="H30" s="18">
        <f t="shared" si="12"/>
        <v>78.618184889564589</v>
      </c>
      <c r="I30" s="21">
        <v>17</v>
      </c>
    </row>
    <row r="31" spans="1:9" ht="23.25" customHeight="1" x14ac:dyDescent="0.15">
      <c r="A31" s="21" t="s">
        <v>1</v>
      </c>
      <c r="B31" s="7">
        <v>23217</v>
      </c>
      <c r="C31" s="7">
        <v>1112</v>
      </c>
      <c r="D31" s="18">
        <f t="shared" si="10"/>
        <v>4.8537756438236581</v>
      </c>
      <c r="E31" s="7">
        <v>2911</v>
      </c>
      <c r="F31" s="18">
        <f t="shared" si="11"/>
        <v>12.706241815800961</v>
      </c>
      <c r="G31" s="7">
        <v>18887</v>
      </c>
      <c r="H31" s="18">
        <f t="shared" si="12"/>
        <v>82.439982540375382</v>
      </c>
      <c r="I31" s="21">
        <v>307</v>
      </c>
    </row>
    <row r="32" spans="1:9" ht="23.25" customHeight="1" x14ac:dyDescent="0.15">
      <c r="A32" s="21" t="s">
        <v>0</v>
      </c>
      <c r="B32" s="7">
        <v>24174</v>
      </c>
      <c r="C32" s="7">
        <v>800</v>
      </c>
      <c r="D32" s="18">
        <f>C32/(C32+E32+G32)*100</f>
        <v>3.4923822412363035</v>
      </c>
      <c r="E32" s="7">
        <v>2837</v>
      </c>
      <c r="F32" s="18">
        <f t="shared" si="11"/>
        <v>12.384860522984241</v>
      </c>
      <c r="G32" s="7">
        <v>19270</v>
      </c>
      <c r="H32" s="18">
        <f t="shared" si="12"/>
        <v>84.12275723577946</v>
      </c>
      <c r="I32" s="22">
        <v>1267</v>
      </c>
    </row>
    <row r="33" spans="1:10" ht="23.25" customHeight="1" x14ac:dyDescent="0.15">
      <c r="A33" s="21" t="s">
        <v>215</v>
      </c>
      <c r="B33" s="7">
        <v>26321</v>
      </c>
      <c r="C33" s="7">
        <v>701</v>
      </c>
      <c r="D33" s="18">
        <f>C33/(C33+E33+G33)*100</f>
        <v>2.7635417487976031</v>
      </c>
      <c r="E33" s="7">
        <v>3046</v>
      </c>
      <c r="F33" s="18">
        <f>E33/(C33+E33+G33)*100</f>
        <v>12.00819995269258</v>
      </c>
      <c r="G33" s="7">
        <v>21619</v>
      </c>
      <c r="H33" s="18">
        <f>G33/(C33+E33+G33)*100</f>
        <v>85.228258298509814</v>
      </c>
      <c r="I33" s="22">
        <v>955</v>
      </c>
    </row>
    <row r="34" spans="1:10" ht="23.25" customHeight="1" x14ac:dyDescent="0.15">
      <c r="A34" s="21" t="s">
        <v>220</v>
      </c>
      <c r="B34" s="7">
        <v>26526</v>
      </c>
      <c r="C34" s="7">
        <v>536</v>
      </c>
      <c r="D34" s="18">
        <f>C34/(C34+E34+G34)*100</f>
        <v>2.0971907034979265</v>
      </c>
      <c r="E34" s="7">
        <v>2917</v>
      </c>
      <c r="F34" s="18">
        <f>E34/(C34+E34+G34)*100</f>
        <v>11.413256123327335</v>
      </c>
      <c r="G34" s="7">
        <v>22105</v>
      </c>
      <c r="H34" s="18">
        <f>G34/(C34+E34+G34)*100</f>
        <v>86.489553173174741</v>
      </c>
      <c r="I34" s="22">
        <v>968</v>
      </c>
    </row>
    <row r="36" spans="1:10" customFormat="1" ht="38.25" customHeight="1" x14ac:dyDescent="0.15">
      <c r="A36" s="148" t="s">
        <v>210</v>
      </c>
      <c r="B36" s="148"/>
      <c r="C36" s="148"/>
      <c r="D36" s="148"/>
      <c r="E36" s="148"/>
      <c r="F36" s="148"/>
      <c r="G36" s="148"/>
      <c r="H36" s="148"/>
      <c r="I36" s="148"/>
    </row>
    <row r="37" spans="1:10" ht="33" customHeight="1" x14ac:dyDescent="0.15">
      <c r="A37" s="147" t="s">
        <v>214</v>
      </c>
      <c r="B37" s="147"/>
      <c r="C37" s="147"/>
      <c r="D37" s="147"/>
      <c r="E37" s="147"/>
      <c r="F37" s="147"/>
      <c r="G37" s="147"/>
      <c r="H37" s="147"/>
      <c r="I37" s="147"/>
    </row>
    <row r="39" spans="1:10" ht="13.5" x14ac:dyDescent="0.15">
      <c r="A39" s="131" t="s">
        <v>222</v>
      </c>
      <c r="B39" s="131"/>
      <c r="C39" s="131"/>
      <c r="D39" s="131"/>
      <c r="E39" s="131"/>
      <c r="F39" s="131"/>
      <c r="G39" s="131"/>
      <c r="H39" s="131"/>
      <c r="I39" s="131"/>
      <c r="J39" s="131"/>
    </row>
  </sheetData>
  <mergeCells count="21">
    <mergeCell ref="G14:G15"/>
    <mergeCell ref="B25:B26"/>
    <mergeCell ref="C25:C26"/>
    <mergeCell ref="E25:E26"/>
    <mergeCell ref="G25:G26"/>
    <mergeCell ref="A37:I37"/>
    <mergeCell ref="A36:I36"/>
    <mergeCell ref="I25:I26"/>
    <mergeCell ref="A39:J39"/>
    <mergeCell ref="I3:I4"/>
    <mergeCell ref="A3:A4"/>
    <mergeCell ref="B3:B4"/>
    <mergeCell ref="C3:C4"/>
    <mergeCell ref="E3:E4"/>
    <mergeCell ref="G3:G4"/>
    <mergeCell ref="I14:I15"/>
    <mergeCell ref="A25:A26"/>
    <mergeCell ref="A14:A15"/>
    <mergeCell ref="B14:B15"/>
    <mergeCell ref="C14:C15"/>
    <mergeCell ref="E14:E15"/>
  </mergeCells>
  <phoneticPr fontId="18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V34"/>
  <sheetViews>
    <sheetView view="pageBreakPreview" zoomScaleNormal="100" zoomScaleSheetLayoutView="100" workbookViewId="0"/>
  </sheetViews>
  <sheetFormatPr defaultRowHeight="12" x14ac:dyDescent="0.15"/>
  <cols>
    <col min="1" max="1" width="1.5" style="32" customWidth="1"/>
    <col min="2" max="2" width="16" style="33" customWidth="1"/>
    <col min="3" max="3" width="7.625" style="32" customWidth="1"/>
    <col min="4" max="4" width="6.75" style="32" bestFit="1" customWidth="1"/>
    <col min="5" max="5" width="7.625" style="32" customWidth="1"/>
    <col min="6" max="6" width="6.75" style="32" bestFit="1" customWidth="1"/>
    <col min="7" max="7" width="7.625" style="32" customWidth="1"/>
    <col min="8" max="8" width="6.75" style="32" bestFit="1" customWidth="1"/>
    <col min="9" max="9" width="2.875" style="32" customWidth="1"/>
    <col min="10" max="10" width="1.5" style="32" customWidth="1"/>
    <col min="11" max="11" width="16" style="33" customWidth="1"/>
    <col min="12" max="12" width="7.625" style="32" customWidth="1"/>
    <col min="13" max="13" width="6.75" style="32" bestFit="1" customWidth="1"/>
    <col min="14" max="14" width="2.625" style="32" customWidth="1"/>
    <col min="15" max="15" width="1.5" style="32" customWidth="1"/>
    <col min="16" max="16" width="16" style="32" customWidth="1"/>
    <col min="17" max="17" width="7.625" style="32" bestFit="1" customWidth="1"/>
    <col min="18" max="18" width="6.75" style="32" bestFit="1" customWidth="1"/>
    <col min="19" max="19" width="7.625" style="32" bestFit="1" customWidth="1"/>
    <col min="20" max="20" width="6.75" style="32" bestFit="1" customWidth="1"/>
    <col min="21" max="21" width="7.625" style="32" bestFit="1" customWidth="1"/>
    <col min="22" max="22" width="6.75" style="32" bestFit="1" customWidth="1"/>
    <col min="23" max="261" width="9" style="32"/>
    <col min="262" max="262" width="1.5" style="32" customWidth="1"/>
    <col min="263" max="263" width="18.375" style="32" customWidth="1"/>
    <col min="264" max="264" width="0.5" style="32" customWidth="1"/>
    <col min="265" max="265" width="7.625" style="32" customWidth="1"/>
    <col min="266" max="266" width="6.75" style="32" bestFit="1" customWidth="1"/>
    <col min="267" max="267" width="7.625" style="32" customWidth="1"/>
    <col min="268" max="268" width="6.75" style="32" bestFit="1" customWidth="1"/>
    <col min="269" max="269" width="2.625" style="32" customWidth="1"/>
    <col min="270" max="270" width="1.5" style="32" customWidth="1"/>
    <col min="271" max="271" width="18.625" style="32" customWidth="1"/>
    <col min="272" max="272" width="0.5" style="32" customWidth="1"/>
    <col min="273" max="273" width="7.625" style="32" bestFit="1" customWidth="1"/>
    <col min="274" max="274" width="6.75" style="32" bestFit="1" customWidth="1"/>
    <col min="275" max="517" width="9" style="32"/>
    <col min="518" max="518" width="1.5" style="32" customWidth="1"/>
    <col min="519" max="519" width="18.375" style="32" customWidth="1"/>
    <col min="520" max="520" width="0.5" style="32" customWidth="1"/>
    <col min="521" max="521" width="7.625" style="32" customWidth="1"/>
    <col min="522" max="522" width="6.75" style="32" bestFit="1" customWidth="1"/>
    <col min="523" max="523" width="7.625" style="32" customWidth="1"/>
    <col min="524" max="524" width="6.75" style="32" bestFit="1" customWidth="1"/>
    <col min="525" max="525" width="2.625" style="32" customWidth="1"/>
    <col min="526" max="526" width="1.5" style="32" customWidth="1"/>
    <col min="527" max="527" width="18.625" style="32" customWidth="1"/>
    <col min="528" max="528" width="0.5" style="32" customWidth="1"/>
    <col min="529" max="529" width="7.625" style="32" bestFit="1" customWidth="1"/>
    <col min="530" max="530" width="6.75" style="32" bestFit="1" customWidth="1"/>
    <col min="531" max="773" width="9" style="32"/>
    <col min="774" max="774" width="1.5" style="32" customWidth="1"/>
    <col min="775" max="775" width="18.375" style="32" customWidth="1"/>
    <col min="776" max="776" width="0.5" style="32" customWidth="1"/>
    <col min="777" max="777" width="7.625" style="32" customWidth="1"/>
    <col min="778" max="778" width="6.75" style="32" bestFit="1" customWidth="1"/>
    <col min="779" max="779" width="7.625" style="32" customWidth="1"/>
    <col min="780" max="780" width="6.75" style="32" bestFit="1" customWidth="1"/>
    <col min="781" max="781" width="2.625" style="32" customWidth="1"/>
    <col min="782" max="782" width="1.5" style="32" customWidth="1"/>
    <col min="783" max="783" width="18.625" style="32" customWidth="1"/>
    <col min="784" max="784" width="0.5" style="32" customWidth="1"/>
    <col min="785" max="785" width="7.625" style="32" bestFit="1" customWidth="1"/>
    <col min="786" max="786" width="6.75" style="32" bestFit="1" customWidth="1"/>
    <col min="787" max="1029" width="9" style="32"/>
    <col min="1030" max="1030" width="1.5" style="32" customWidth="1"/>
    <col min="1031" max="1031" width="18.375" style="32" customWidth="1"/>
    <col min="1032" max="1032" width="0.5" style="32" customWidth="1"/>
    <col min="1033" max="1033" width="7.625" style="32" customWidth="1"/>
    <col min="1034" max="1034" width="6.75" style="32" bestFit="1" customWidth="1"/>
    <col min="1035" max="1035" width="7.625" style="32" customWidth="1"/>
    <col min="1036" max="1036" width="6.75" style="32" bestFit="1" customWidth="1"/>
    <col min="1037" max="1037" width="2.625" style="32" customWidth="1"/>
    <col min="1038" max="1038" width="1.5" style="32" customWidth="1"/>
    <col min="1039" max="1039" width="18.625" style="32" customWidth="1"/>
    <col min="1040" max="1040" width="0.5" style="32" customWidth="1"/>
    <col min="1041" max="1041" width="7.625" style="32" bestFit="1" customWidth="1"/>
    <col min="1042" max="1042" width="6.75" style="32" bestFit="1" customWidth="1"/>
    <col min="1043" max="1285" width="9" style="32"/>
    <col min="1286" max="1286" width="1.5" style="32" customWidth="1"/>
    <col min="1287" max="1287" width="18.375" style="32" customWidth="1"/>
    <col min="1288" max="1288" width="0.5" style="32" customWidth="1"/>
    <col min="1289" max="1289" width="7.625" style="32" customWidth="1"/>
    <col min="1290" max="1290" width="6.75" style="32" bestFit="1" customWidth="1"/>
    <col min="1291" max="1291" width="7.625" style="32" customWidth="1"/>
    <col min="1292" max="1292" width="6.75" style="32" bestFit="1" customWidth="1"/>
    <col min="1293" max="1293" width="2.625" style="32" customWidth="1"/>
    <col min="1294" max="1294" width="1.5" style="32" customWidth="1"/>
    <col min="1295" max="1295" width="18.625" style="32" customWidth="1"/>
    <col min="1296" max="1296" width="0.5" style="32" customWidth="1"/>
    <col min="1297" max="1297" width="7.625" style="32" bestFit="1" customWidth="1"/>
    <col min="1298" max="1298" width="6.75" style="32" bestFit="1" customWidth="1"/>
    <col min="1299" max="1541" width="9" style="32"/>
    <col min="1542" max="1542" width="1.5" style="32" customWidth="1"/>
    <col min="1543" max="1543" width="18.375" style="32" customWidth="1"/>
    <col min="1544" max="1544" width="0.5" style="32" customWidth="1"/>
    <col min="1545" max="1545" width="7.625" style="32" customWidth="1"/>
    <col min="1546" max="1546" width="6.75" style="32" bestFit="1" customWidth="1"/>
    <col min="1547" max="1547" width="7.625" style="32" customWidth="1"/>
    <col min="1548" max="1548" width="6.75" style="32" bestFit="1" customWidth="1"/>
    <col min="1549" max="1549" width="2.625" style="32" customWidth="1"/>
    <col min="1550" max="1550" width="1.5" style="32" customWidth="1"/>
    <col min="1551" max="1551" width="18.625" style="32" customWidth="1"/>
    <col min="1552" max="1552" width="0.5" style="32" customWidth="1"/>
    <col min="1553" max="1553" width="7.625" style="32" bestFit="1" customWidth="1"/>
    <col min="1554" max="1554" width="6.75" style="32" bestFit="1" customWidth="1"/>
    <col min="1555" max="1797" width="9" style="32"/>
    <col min="1798" max="1798" width="1.5" style="32" customWidth="1"/>
    <col min="1799" max="1799" width="18.375" style="32" customWidth="1"/>
    <col min="1800" max="1800" width="0.5" style="32" customWidth="1"/>
    <col min="1801" max="1801" width="7.625" style="32" customWidth="1"/>
    <col min="1802" max="1802" width="6.75" style="32" bestFit="1" customWidth="1"/>
    <col min="1803" max="1803" width="7.625" style="32" customWidth="1"/>
    <col min="1804" max="1804" width="6.75" style="32" bestFit="1" customWidth="1"/>
    <col min="1805" max="1805" width="2.625" style="32" customWidth="1"/>
    <col min="1806" max="1806" width="1.5" style="32" customWidth="1"/>
    <col min="1807" max="1807" width="18.625" style="32" customWidth="1"/>
    <col min="1808" max="1808" width="0.5" style="32" customWidth="1"/>
    <col min="1809" max="1809" width="7.625" style="32" bestFit="1" customWidth="1"/>
    <col min="1810" max="1810" width="6.75" style="32" bestFit="1" customWidth="1"/>
    <col min="1811" max="2053" width="9" style="32"/>
    <col min="2054" max="2054" width="1.5" style="32" customWidth="1"/>
    <col min="2055" max="2055" width="18.375" style="32" customWidth="1"/>
    <col min="2056" max="2056" width="0.5" style="32" customWidth="1"/>
    <col min="2057" max="2057" width="7.625" style="32" customWidth="1"/>
    <col min="2058" max="2058" width="6.75" style="32" bestFit="1" customWidth="1"/>
    <col min="2059" max="2059" width="7.625" style="32" customWidth="1"/>
    <col min="2060" max="2060" width="6.75" style="32" bestFit="1" customWidth="1"/>
    <col min="2061" max="2061" width="2.625" style="32" customWidth="1"/>
    <col min="2062" max="2062" width="1.5" style="32" customWidth="1"/>
    <col min="2063" max="2063" width="18.625" style="32" customWidth="1"/>
    <col min="2064" max="2064" width="0.5" style="32" customWidth="1"/>
    <col min="2065" max="2065" width="7.625" style="32" bestFit="1" customWidth="1"/>
    <col min="2066" max="2066" width="6.75" style="32" bestFit="1" customWidth="1"/>
    <col min="2067" max="2309" width="9" style="32"/>
    <col min="2310" max="2310" width="1.5" style="32" customWidth="1"/>
    <col min="2311" max="2311" width="18.375" style="32" customWidth="1"/>
    <col min="2312" max="2312" width="0.5" style="32" customWidth="1"/>
    <col min="2313" max="2313" width="7.625" style="32" customWidth="1"/>
    <col min="2314" max="2314" width="6.75" style="32" bestFit="1" customWidth="1"/>
    <col min="2315" max="2315" width="7.625" style="32" customWidth="1"/>
    <col min="2316" max="2316" width="6.75" style="32" bestFit="1" customWidth="1"/>
    <col min="2317" max="2317" width="2.625" style="32" customWidth="1"/>
    <col min="2318" max="2318" width="1.5" style="32" customWidth="1"/>
    <col min="2319" max="2319" width="18.625" style="32" customWidth="1"/>
    <col min="2320" max="2320" width="0.5" style="32" customWidth="1"/>
    <col min="2321" max="2321" width="7.625" style="32" bestFit="1" customWidth="1"/>
    <col min="2322" max="2322" width="6.75" style="32" bestFit="1" customWidth="1"/>
    <col min="2323" max="2565" width="9" style="32"/>
    <col min="2566" max="2566" width="1.5" style="32" customWidth="1"/>
    <col min="2567" max="2567" width="18.375" style="32" customWidth="1"/>
    <col min="2568" max="2568" width="0.5" style="32" customWidth="1"/>
    <col min="2569" max="2569" width="7.625" style="32" customWidth="1"/>
    <col min="2570" max="2570" width="6.75" style="32" bestFit="1" customWidth="1"/>
    <col min="2571" max="2571" width="7.625" style="32" customWidth="1"/>
    <col min="2572" max="2572" width="6.75" style="32" bestFit="1" customWidth="1"/>
    <col min="2573" max="2573" width="2.625" style="32" customWidth="1"/>
    <col min="2574" max="2574" width="1.5" style="32" customWidth="1"/>
    <col min="2575" max="2575" width="18.625" style="32" customWidth="1"/>
    <col min="2576" max="2576" width="0.5" style="32" customWidth="1"/>
    <col min="2577" max="2577" width="7.625" style="32" bestFit="1" customWidth="1"/>
    <col min="2578" max="2578" width="6.75" style="32" bestFit="1" customWidth="1"/>
    <col min="2579" max="2821" width="9" style="32"/>
    <col min="2822" max="2822" width="1.5" style="32" customWidth="1"/>
    <col min="2823" max="2823" width="18.375" style="32" customWidth="1"/>
    <col min="2824" max="2824" width="0.5" style="32" customWidth="1"/>
    <col min="2825" max="2825" width="7.625" style="32" customWidth="1"/>
    <col min="2826" max="2826" width="6.75" style="32" bestFit="1" customWidth="1"/>
    <col min="2827" max="2827" width="7.625" style="32" customWidth="1"/>
    <col min="2828" max="2828" width="6.75" style="32" bestFit="1" customWidth="1"/>
    <col min="2829" max="2829" width="2.625" style="32" customWidth="1"/>
    <col min="2830" max="2830" width="1.5" style="32" customWidth="1"/>
    <col min="2831" max="2831" width="18.625" style="32" customWidth="1"/>
    <col min="2832" max="2832" width="0.5" style="32" customWidth="1"/>
    <col min="2833" max="2833" width="7.625" style="32" bestFit="1" customWidth="1"/>
    <col min="2834" max="2834" width="6.75" style="32" bestFit="1" customWidth="1"/>
    <col min="2835" max="3077" width="9" style="32"/>
    <col min="3078" max="3078" width="1.5" style="32" customWidth="1"/>
    <col min="3079" max="3079" width="18.375" style="32" customWidth="1"/>
    <col min="3080" max="3080" width="0.5" style="32" customWidth="1"/>
    <col min="3081" max="3081" width="7.625" style="32" customWidth="1"/>
    <col min="3082" max="3082" width="6.75" style="32" bestFit="1" customWidth="1"/>
    <col min="3083" max="3083" width="7.625" style="32" customWidth="1"/>
    <col min="3084" max="3084" width="6.75" style="32" bestFit="1" customWidth="1"/>
    <col min="3085" max="3085" width="2.625" style="32" customWidth="1"/>
    <col min="3086" max="3086" width="1.5" style="32" customWidth="1"/>
    <col min="3087" max="3087" width="18.625" style="32" customWidth="1"/>
    <col min="3088" max="3088" width="0.5" style="32" customWidth="1"/>
    <col min="3089" max="3089" width="7.625" style="32" bestFit="1" customWidth="1"/>
    <col min="3090" max="3090" width="6.75" style="32" bestFit="1" customWidth="1"/>
    <col min="3091" max="3333" width="9" style="32"/>
    <col min="3334" max="3334" width="1.5" style="32" customWidth="1"/>
    <col min="3335" max="3335" width="18.375" style="32" customWidth="1"/>
    <col min="3336" max="3336" width="0.5" style="32" customWidth="1"/>
    <col min="3337" max="3337" width="7.625" style="32" customWidth="1"/>
    <col min="3338" max="3338" width="6.75" style="32" bestFit="1" customWidth="1"/>
    <col min="3339" max="3339" width="7.625" style="32" customWidth="1"/>
    <col min="3340" max="3340" width="6.75" style="32" bestFit="1" customWidth="1"/>
    <col min="3341" max="3341" width="2.625" style="32" customWidth="1"/>
    <col min="3342" max="3342" width="1.5" style="32" customWidth="1"/>
    <col min="3343" max="3343" width="18.625" style="32" customWidth="1"/>
    <col min="3344" max="3344" width="0.5" style="32" customWidth="1"/>
    <col min="3345" max="3345" width="7.625" style="32" bestFit="1" customWidth="1"/>
    <col min="3346" max="3346" width="6.75" style="32" bestFit="1" customWidth="1"/>
    <col min="3347" max="3589" width="9" style="32"/>
    <col min="3590" max="3590" width="1.5" style="32" customWidth="1"/>
    <col min="3591" max="3591" width="18.375" style="32" customWidth="1"/>
    <col min="3592" max="3592" width="0.5" style="32" customWidth="1"/>
    <col min="3593" max="3593" width="7.625" style="32" customWidth="1"/>
    <col min="3594" max="3594" width="6.75" style="32" bestFit="1" customWidth="1"/>
    <col min="3595" max="3595" width="7.625" style="32" customWidth="1"/>
    <col min="3596" max="3596" width="6.75" style="32" bestFit="1" customWidth="1"/>
    <col min="3597" max="3597" width="2.625" style="32" customWidth="1"/>
    <col min="3598" max="3598" width="1.5" style="32" customWidth="1"/>
    <col min="3599" max="3599" width="18.625" style="32" customWidth="1"/>
    <col min="3600" max="3600" width="0.5" style="32" customWidth="1"/>
    <col min="3601" max="3601" width="7.625" style="32" bestFit="1" customWidth="1"/>
    <col min="3602" max="3602" width="6.75" style="32" bestFit="1" customWidth="1"/>
    <col min="3603" max="3845" width="9" style="32"/>
    <col min="3846" max="3846" width="1.5" style="32" customWidth="1"/>
    <col min="3847" max="3847" width="18.375" style="32" customWidth="1"/>
    <col min="3848" max="3848" width="0.5" style="32" customWidth="1"/>
    <col min="3849" max="3849" width="7.625" style="32" customWidth="1"/>
    <col min="3850" max="3850" width="6.75" style="32" bestFit="1" customWidth="1"/>
    <col min="3851" max="3851" width="7.625" style="32" customWidth="1"/>
    <col min="3852" max="3852" width="6.75" style="32" bestFit="1" customWidth="1"/>
    <col min="3853" max="3853" width="2.625" style="32" customWidth="1"/>
    <col min="3854" max="3854" width="1.5" style="32" customWidth="1"/>
    <col min="3855" max="3855" width="18.625" style="32" customWidth="1"/>
    <col min="3856" max="3856" width="0.5" style="32" customWidth="1"/>
    <col min="3857" max="3857" width="7.625" style="32" bestFit="1" customWidth="1"/>
    <col min="3858" max="3858" width="6.75" style="32" bestFit="1" customWidth="1"/>
    <col min="3859" max="4101" width="9" style="32"/>
    <col min="4102" max="4102" width="1.5" style="32" customWidth="1"/>
    <col min="4103" max="4103" width="18.375" style="32" customWidth="1"/>
    <col min="4104" max="4104" width="0.5" style="32" customWidth="1"/>
    <col min="4105" max="4105" width="7.625" style="32" customWidth="1"/>
    <col min="4106" max="4106" width="6.75" style="32" bestFit="1" customWidth="1"/>
    <col min="4107" max="4107" width="7.625" style="32" customWidth="1"/>
    <col min="4108" max="4108" width="6.75" style="32" bestFit="1" customWidth="1"/>
    <col min="4109" max="4109" width="2.625" style="32" customWidth="1"/>
    <col min="4110" max="4110" width="1.5" style="32" customWidth="1"/>
    <col min="4111" max="4111" width="18.625" style="32" customWidth="1"/>
    <col min="4112" max="4112" width="0.5" style="32" customWidth="1"/>
    <col min="4113" max="4113" width="7.625" style="32" bestFit="1" customWidth="1"/>
    <col min="4114" max="4114" width="6.75" style="32" bestFit="1" customWidth="1"/>
    <col min="4115" max="4357" width="9" style="32"/>
    <col min="4358" max="4358" width="1.5" style="32" customWidth="1"/>
    <col min="4359" max="4359" width="18.375" style="32" customWidth="1"/>
    <col min="4360" max="4360" width="0.5" style="32" customWidth="1"/>
    <col min="4361" max="4361" width="7.625" style="32" customWidth="1"/>
    <col min="4362" max="4362" width="6.75" style="32" bestFit="1" customWidth="1"/>
    <col min="4363" max="4363" width="7.625" style="32" customWidth="1"/>
    <col min="4364" max="4364" width="6.75" style="32" bestFit="1" customWidth="1"/>
    <col min="4365" max="4365" width="2.625" style="32" customWidth="1"/>
    <col min="4366" max="4366" width="1.5" style="32" customWidth="1"/>
    <col min="4367" max="4367" width="18.625" style="32" customWidth="1"/>
    <col min="4368" max="4368" width="0.5" style="32" customWidth="1"/>
    <col min="4369" max="4369" width="7.625" style="32" bestFit="1" customWidth="1"/>
    <col min="4370" max="4370" width="6.75" style="32" bestFit="1" customWidth="1"/>
    <col min="4371" max="4613" width="9" style="32"/>
    <col min="4614" max="4614" width="1.5" style="32" customWidth="1"/>
    <col min="4615" max="4615" width="18.375" style="32" customWidth="1"/>
    <col min="4616" max="4616" width="0.5" style="32" customWidth="1"/>
    <col min="4617" max="4617" width="7.625" style="32" customWidth="1"/>
    <col min="4618" max="4618" width="6.75" style="32" bestFit="1" customWidth="1"/>
    <col min="4619" max="4619" width="7.625" style="32" customWidth="1"/>
    <col min="4620" max="4620" width="6.75" style="32" bestFit="1" customWidth="1"/>
    <col min="4621" max="4621" width="2.625" style="32" customWidth="1"/>
    <col min="4622" max="4622" width="1.5" style="32" customWidth="1"/>
    <col min="4623" max="4623" width="18.625" style="32" customWidth="1"/>
    <col min="4624" max="4624" width="0.5" style="32" customWidth="1"/>
    <col min="4625" max="4625" width="7.625" style="32" bestFit="1" customWidth="1"/>
    <col min="4626" max="4626" width="6.75" style="32" bestFit="1" customWidth="1"/>
    <col min="4627" max="4869" width="9" style="32"/>
    <col min="4870" max="4870" width="1.5" style="32" customWidth="1"/>
    <col min="4871" max="4871" width="18.375" style="32" customWidth="1"/>
    <col min="4872" max="4872" width="0.5" style="32" customWidth="1"/>
    <col min="4873" max="4873" width="7.625" style="32" customWidth="1"/>
    <col min="4874" max="4874" width="6.75" style="32" bestFit="1" customWidth="1"/>
    <col min="4875" max="4875" width="7.625" style="32" customWidth="1"/>
    <col min="4876" max="4876" width="6.75" style="32" bestFit="1" customWidth="1"/>
    <col min="4877" max="4877" width="2.625" style="32" customWidth="1"/>
    <col min="4878" max="4878" width="1.5" style="32" customWidth="1"/>
    <col min="4879" max="4879" width="18.625" style="32" customWidth="1"/>
    <col min="4880" max="4880" width="0.5" style="32" customWidth="1"/>
    <col min="4881" max="4881" width="7.625" style="32" bestFit="1" customWidth="1"/>
    <col min="4882" max="4882" width="6.75" style="32" bestFit="1" customWidth="1"/>
    <col min="4883" max="5125" width="9" style="32"/>
    <col min="5126" max="5126" width="1.5" style="32" customWidth="1"/>
    <col min="5127" max="5127" width="18.375" style="32" customWidth="1"/>
    <col min="5128" max="5128" width="0.5" style="32" customWidth="1"/>
    <col min="5129" max="5129" width="7.625" style="32" customWidth="1"/>
    <col min="5130" max="5130" width="6.75" style="32" bestFit="1" customWidth="1"/>
    <col min="5131" max="5131" width="7.625" style="32" customWidth="1"/>
    <col min="5132" max="5132" width="6.75" style="32" bestFit="1" customWidth="1"/>
    <col min="5133" max="5133" width="2.625" style="32" customWidth="1"/>
    <col min="5134" max="5134" width="1.5" style="32" customWidth="1"/>
    <col min="5135" max="5135" width="18.625" style="32" customWidth="1"/>
    <col min="5136" max="5136" width="0.5" style="32" customWidth="1"/>
    <col min="5137" max="5137" width="7.625" style="32" bestFit="1" customWidth="1"/>
    <col min="5138" max="5138" width="6.75" style="32" bestFit="1" customWidth="1"/>
    <col min="5139" max="5381" width="9" style="32"/>
    <col min="5382" max="5382" width="1.5" style="32" customWidth="1"/>
    <col min="5383" max="5383" width="18.375" style="32" customWidth="1"/>
    <col min="5384" max="5384" width="0.5" style="32" customWidth="1"/>
    <col min="5385" max="5385" width="7.625" style="32" customWidth="1"/>
    <col min="5386" max="5386" width="6.75" style="32" bestFit="1" customWidth="1"/>
    <col min="5387" max="5387" width="7.625" style="32" customWidth="1"/>
    <col min="5388" max="5388" width="6.75" style="32" bestFit="1" customWidth="1"/>
    <col min="5389" max="5389" width="2.625" style="32" customWidth="1"/>
    <col min="5390" max="5390" width="1.5" style="32" customWidth="1"/>
    <col min="5391" max="5391" width="18.625" style="32" customWidth="1"/>
    <col min="5392" max="5392" width="0.5" style="32" customWidth="1"/>
    <col min="5393" max="5393" width="7.625" style="32" bestFit="1" customWidth="1"/>
    <col min="5394" max="5394" width="6.75" style="32" bestFit="1" customWidth="1"/>
    <col min="5395" max="5637" width="9" style="32"/>
    <col min="5638" max="5638" width="1.5" style="32" customWidth="1"/>
    <col min="5639" max="5639" width="18.375" style="32" customWidth="1"/>
    <col min="5640" max="5640" width="0.5" style="32" customWidth="1"/>
    <col min="5641" max="5641" width="7.625" style="32" customWidth="1"/>
    <col min="5642" max="5642" width="6.75" style="32" bestFit="1" customWidth="1"/>
    <col min="5643" max="5643" width="7.625" style="32" customWidth="1"/>
    <col min="5644" max="5644" width="6.75" style="32" bestFit="1" customWidth="1"/>
    <col min="5645" max="5645" width="2.625" style="32" customWidth="1"/>
    <col min="5646" max="5646" width="1.5" style="32" customWidth="1"/>
    <col min="5647" max="5647" width="18.625" style="32" customWidth="1"/>
    <col min="5648" max="5648" width="0.5" style="32" customWidth="1"/>
    <col min="5649" max="5649" width="7.625" style="32" bestFit="1" customWidth="1"/>
    <col min="5650" max="5650" width="6.75" style="32" bestFit="1" customWidth="1"/>
    <col min="5651" max="5893" width="9" style="32"/>
    <col min="5894" max="5894" width="1.5" style="32" customWidth="1"/>
    <col min="5895" max="5895" width="18.375" style="32" customWidth="1"/>
    <col min="5896" max="5896" width="0.5" style="32" customWidth="1"/>
    <col min="5897" max="5897" width="7.625" style="32" customWidth="1"/>
    <col min="5898" max="5898" width="6.75" style="32" bestFit="1" customWidth="1"/>
    <col min="5899" max="5899" width="7.625" style="32" customWidth="1"/>
    <col min="5900" max="5900" width="6.75" style="32" bestFit="1" customWidth="1"/>
    <col min="5901" max="5901" width="2.625" style="32" customWidth="1"/>
    <col min="5902" max="5902" width="1.5" style="32" customWidth="1"/>
    <col min="5903" max="5903" width="18.625" style="32" customWidth="1"/>
    <col min="5904" max="5904" width="0.5" style="32" customWidth="1"/>
    <col min="5905" max="5905" width="7.625" style="32" bestFit="1" customWidth="1"/>
    <col min="5906" max="5906" width="6.75" style="32" bestFit="1" customWidth="1"/>
    <col min="5907" max="6149" width="9" style="32"/>
    <col min="6150" max="6150" width="1.5" style="32" customWidth="1"/>
    <col min="6151" max="6151" width="18.375" style="32" customWidth="1"/>
    <col min="6152" max="6152" width="0.5" style="32" customWidth="1"/>
    <col min="6153" max="6153" width="7.625" style="32" customWidth="1"/>
    <col min="6154" max="6154" width="6.75" style="32" bestFit="1" customWidth="1"/>
    <col min="6155" max="6155" width="7.625" style="32" customWidth="1"/>
    <col min="6156" max="6156" width="6.75" style="32" bestFit="1" customWidth="1"/>
    <col min="6157" max="6157" width="2.625" style="32" customWidth="1"/>
    <col min="6158" max="6158" width="1.5" style="32" customWidth="1"/>
    <col min="6159" max="6159" width="18.625" style="32" customWidth="1"/>
    <col min="6160" max="6160" width="0.5" style="32" customWidth="1"/>
    <col min="6161" max="6161" width="7.625" style="32" bestFit="1" customWidth="1"/>
    <col min="6162" max="6162" width="6.75" style="32" bestFit="1" customWidth="1"/>
    <col min="6163" max="6405" width="9" style="32"/>
    <col min="6406" max="6406" width="1.5" style="32" customWidth="1"/>
    <col min="6407" max="6407" width="18.375" style="32" customWidth="1"/>
    <col min="6408" max="6408" width="0.5" style="32" customWidth="1"/>
    <col min="6409" max="6409" width="7.625" style="32" customWidth="1"/>
    <col min="6410" max="6410" width="6.75" style="32" bestFit="1" customWidth="1"/>
    <col min="6411" max="6411" width="7.625" style="32" customWidth="1"/>
    <col min="6412" max="6412" width="6.75" style="32" bestFit="1" customWidth="1"/>
    <col min="6413" max="6413" width="2.625" style="32" customWidth="1"/>
    <col min="6414" max="6414" width="1.5" style="32" customWidth="1"/>
    <col min="6415" max="6415" width="18.625" style="32" customWidth="1"/>
    <col min="6416" max="6416" width="0.5" style="32" customWidth="1"/>
    <col min="6417" max="6417" width="7.625" style="32" bestFit="1" customWidth="1"/>
    <col min="6418" max="6418" width="6.75" style="32" bestFit="1" customWidth="1"/>
    <col min="6419" max="6661" width="9" style="32"/>
    <col min="6662" max="6662" width="1.5" style="32" customWidth="1"/>
    <col min="6663" max="6663" width="18.375" style="32" customWidth="1"/>
    <col min="6664" max="6664" width="0.5" style="32" customWidth="1"/>
    <col min="6665" max="6665" width="7.625" style="32" customWidth="1"/>
    <col min="6666" max="6666" width="6.75" style="32" bestFit="1" customWidth="1"/>
    <col min="6667" max="6667" width="7.625" style="32" customWidth="1"/>
    <col min="6668" max="6668" width="6.75" style="32" bestFit="1" customWidth="1"/>
    <col min="6669" max="6669" width="2.625" style="32" customWidth="1"/>
    <col min="6670" max="6670" width="1.5" style="32" customWidth="1"/>
    <col min="6671" max="6671" width="18.625" style="32" customWidth="1"/>
    <col min="6672" max="6672" width="0.5" style="32" customWidth="1"/>
    <col min="6673" max="6673" width="7.625" style="32" bestFit="1" customWidth="1"/>
    <col min="6674" max="6674" width="6.75" style="32" bestFit="1" customWidth="1"/>
    <col min="6675" max="6917" width="9" style="32"/>
    <col min="6918" max="6918" width="1.5" style="32" customWidth="1"/>
    <col min="6919" max="6919" width="18.375" style="32" customWidth="1"/>
    <col min="6920" max="6920" width="0.5" style="32" customWidth="1"/>
    <col min="6921" max="6921" width="7.625" style="32" customWidth="1"/>
    <col min="6922" max="6922" width="6.75" style="32" bestFit="1" customWidth="1"/>
    <col min="6923" max="6923" width="7.625" style="32" customWidth="1"/>
    <col min="6924" max="6924" width="6.75" style="32" bestFit="1" customWidth="1"/>
    <col min="6925" max="6925" width="2.625" style="32" customWidth="1"/>
    <col min="6926" max="6926" width="1.5" style="32" customWidth="1"/>
    <col min="6927" max="6927" width="18.625" style="32" customWidth="1"/>
    <col min="6928" max="6928" width="0.5" style="32" customWidth="1"/>
    <col min="6929" max="6929" width="7.625" style="32" bestFit="1" customWidth="1"/>
    <col min="6930" max="6930" width="6.75" style="32" bestFit="1" customWidth="1"/>
    <col min="6931" max="7173" width="9" style="32"/>
    <col min="7174" max="7174" width="1.5" style="32" customWidth="1"/>
    <col min="7175" max="7175" width="18.375" style="32" customWidth="1"/>
    <col min="7176" max="7176" width="0.5" style="32" customWidth="1"/>
    <col min="7177" max="7177" width="7.625" style="32" customWidth="1"/>
    <col min="7178" max="7178" width="6.75" style="32" bestFit="1" customWidth="1"/>
    <col min="7179" max="7179" width="7.625" style="32" customWidth="1"/>
    <col min="7180" max="7180" width="6.75" style="32" bestFit="1" customWidth="1"/>
    <col min="7181" max="7181" width="2.625" style="32" customWidth="1"/>
    <col min="7182" max="7182" width="1.5" style="32" customWidth="1"/>
    <col min="7183" max="7183" width="18.625" style="32" customWidth="1"/>
    <col min="7184" max="7184" width="0.5" style="32" customWidth="1"/>
    <col min="7185" max="7185" width="7.625" style="32" bestFit="1" customWidth="1"/>
    <col min="7186" max="7186" width="6.75" style="32" bestFit="1" customWidth="1"/>
    <col min="7187" max="7429" width="9" style="32"/>
    <col min="7430" max="7430" width="1.5" style="32" customWidth="1"/>
    <col min="7431" max="7431" width="18.375" style="32" customWidth="1"/>
    <col min="7432" max="7432" width="0.5" style="32" customWidth="1"/>
    <col min="7433" max="7433" width="7.625" style="32" customWidth="1"/>
    <col min="7434" max="7434" width="6.75" style="32" bestFit="1" customWidth="1"/>
    <col min="7435" max="7435" width="7.625" style="32" customWidth="1"/>
    <col min="7436" max="7436" width="6.75" style="32" bestFit="1" customWidth="1"/>
    <col min="7437" max="7437" width="2.625" style="32" customWidth="1"/>
    <col min="7438" max="7438" width="1.5" style="32" customWidth="1"/>
    <col min="7439" max="7439" width="18.625" style="32" customWidth="1"/>
    <col min="7440" max="7440" width="0.5" style="32" customWidth="1"/>
    <col min="7441" max="7441" width="7.625" style="32" bestFit="1" customWidth="1"/>
    <col min="7442" max="7442" width="6.75" style="32" bestFit="1" customWidth="1"/>
    <col min="7443" max="7685" width="9" style="32"/>
    <col min="7686" max="7686" width="1.5" style="32" customWidth="1"/>
    <col min="7687" max="7687" width="18.375" style="32" customWidth="1"/>
    <col min="7688" max="7688" width="0.5" style="32" customWidth="1"/>
    <col min="7689" max="7689" width="7.625" style="32" customWidth="1"/>
    <col min="7690" max="7690" width="6.75" style="32" bestFit="1" customWidth="1"/>
    <col min="7691" max="7691" width="7.625" style="32" customWidth="1"/>
    <col min="7692" max="7692" width="6.75" style="32" bestFit="1" customWidth="1"/>
    <col min="7693" max="7693" width="2.625" style="32" customWidth="1"/>
    <col min="7694" max="7694" width="1.5" style="32" customWidth="1"/>
    <col min="7695" max="7695" width="18.625" style="32" customWidth="1"/>
    <col min="7696" max="7696" width="0.5" style="32" customWidth="1"/>
    <col min="7697" max="7697" width="7.625" style="32" bestFit="1" customWidth="1"/>
    <col min="7698" max="7698" width="6.75" style="32" bestFit="1" customWidth="1"/>
    <col min="7699" max="7941" width="9" style="32"/>
    <col min="7942" max="7942" width="1.5" style="32" customWidth="1"/>
    <col min="7943" max="7943" width="18.375" style="32" customWidth="1"/>
    <col min="7944" max="7944" width="0.5" style="32" customWidth="1"/>
    <col min="7945" max="7945" width="7.625" style="32" customWidth="1"/>
    <col min="7946" max="7946" width="6.75" style="32" bestFit="1" customWidth="1"/>
    <col min="7947" max="7947" width="7.625" style="32" customWidth="1"/>
    <col min="7948" max="7948" width="6.75" style="32" bestFit="1" customWidth="1"/>
    <col min="7949" max="7949" width="2.625" style="32" customWidth="1"/>
    <col min="7950" max="7950" width="1.5" style="32" customWidth="1"/>
    <col min="7951" max="7951" width="18.625" style="32" customWidth="1"/>
    <col min="7952" max="7952" width="0.5" style="32" customWidth="1"/>
    <col min="7953" max="7953" width="7.625" style="32" bestFit="1" customWidth="1"/>
    <col min="7954" max="7954" width="6.75" style="32" bestFit="1" customWidth="1"/>
    <col min="7955" max="8197" width="9" style="32"/>
    <col min="8198" max="8198" width="1.5" style="32" customWidth="1"/>
    <col min="8199" max="8199" width="18.375" style="32" customWidth="1"/>
    <col min="8200" max="8200" width="0.5" style="32" customWidth="1"/>
    <col min="8201" max="8201" width="7.625" style="32" customWidth="1"/>
    <col min="8202" max="8202" width="6.75" style="32" bestFit="1" customWidth="1"/>
    <col min="8203" max="8203" width="7.625" style="32" customWidth="1"/>
    <col min="8204" max="8204" width="6.75" style="32" bestFit="1" customWidth="1"/>
    <col min="8205" max="8205" width="2.625" style="32" customWidth="1"/>
    <col min="8206" max="8206" width="1.5" style="32" customWidth="1"/>
    <col min="8207" max="8207" width="18.625" style="32" customWidth="1"/>
    <col min="8208" max="8208" width="0.5" style="32" customWidth="1"/>
    <col min="8209" max="8209" width="7.625" style="32" bestFit="1" customWidth="1"/>
    <col min="8210" max="8210" width="6.75" style="32" bestFit="1" customWidth="1"/>
    <col min="8211" max="8453" width="9" style="32"/>
    <col min="8454" max="8454" width="1.5" style="32" customWidth="1"/>
    <col min="8455" max="8455" width="18.375" style="32" customWidth="1"/>
    <col min="8456" max="8456" width="0.5" style="32" customWidth="1"/>
    <col min="8457" max="8457" width="7.625" style="32" customWidth="1"/>
    <col min="8458" max="8458" width="6.75" style="32" bestFit="1" customWidth="1"/>
    <col min="8459" max="8459" width="7.625" style="32" customWidth="1"/>
    <col min="8460" max="8460" width="6.75" style="32" bestFit="1" customWidth="1"/>
    <col min="8461" max="8461" width="2.625" style="32" customWidth="1"/>
    <col min="8462" max="8462" width="1.5" style="32" customWidth="1"/>
    <col min="8463" max="8463" width="18.625" style="32" customWidth="1"/>
    <col min="8464" max="8464" width="0.5" style="32" customWidth="1"/>
    <col min="8465" max="8465" width="7.625" style="32" bestFit="1" customWidth="1"/>
    <col min="8466" max="8466" width="6.75" style="32" bestFit="1" customWidth="1"/>
    <col min="8467" max="8709" width="9" style="32"/>
    <col min="8710" max="8710" width="1.5" style="32" customWidth="1"/>
    <col min="8711" max="8711" width="18.375" style="32" customWidth="1"/>
    <col min="8712" max="8712" width="0.5" style="32" customWidth="1"/>
    <col min="8713" max="8713" width="7.625" style="32" customWidth="1"/>
    <col min="8714" max="8714" width="6.75" style="32" bestFit="1" customWidth="1"/>
    <col min="8715" max="8715" width="7.625" style="32" customWidth="1"/>
    <col min="8716" max="8716" width="6.75" style="32" bestFit="1" customWidth="1"/>
    <col min="8717" max="8717" width="2.625" style="32" customWidth="1"/>
    <col min="8718" max="8718" width="1.5" style="32" customWidth="1"/>
    <col min="8719" max="8719" width="18.625" style="32" customWidth="1"/>
    <col min="8720" max="8720" width="0.5" style="32" customWidth="1"/>
    <col min="8721" max="8721" width="7.625" style="32" bestFit="1" customWidth="1"/>
    <col min="8722" max="8722" width="6.75" style="32" bestFit="1" customWidth="1"/>
    <col min="8723" max="8965" width="9" style="32"/>
    <col min="8966" max="8966" width="1.5" style="32" customWidth="1"/>
    <col min="8967" max="8967" width="18.375" style="32" customWidth="1"/>
    <col min="8968" max="8968" width="0.5" style="32" customWidth="1"/>
    <col min="8969" max="8969" width="7.625" style="32" customWidth="1"/>
    <col min="8970" max="8970" width="6.75" style="32" bestFit="1" customWidth="1"/>
    <col min="8971" max="8971" width="7.625" style="32" customWidth="1"/>
    <col min="8972" max="8972" width="6.75" style="32" bestFit="1" customWidth="1"/>
    <col min="8973" max="8973" width="2.625" style="32" customWidth="1"/>
    <col min="8974" max="8974" width="1.5" style="32" customWidth="1"/>
    <col min="8975" max="8975" width="18.625" style="32" customWidth="1"/>
    <col min="8976" max="8976" width="0.5" style="32" customWidth="1"/>
    <col min="8977" max="8977" width="7.625" style="32" bestFit="1" customWidth="1"/>
    <col min="8978" max="8978" width="6.75" style="32" bestFit="1" customWidth="1"/>
    <col min="8979" max="9221" width="9" style="32"/>
    <col min="9222" max="9222" width="1.5" style="32" customWidth="1"/>
    <col min="9223" max="9223" width="18.375" style="32" customWidth="1"/>
    <col min="9224" max="9224" width="0.5" style="32" customWidth="1"/>
    <col min="9225" max="9225" width="7.625" style="32" customWidth="1"/>
    <col min="9226" max="9226" width="6.75" style="32" bestFit="1" customWidth="1"/>
    <col min="9227" max="9227" width="7.625" style="32" customWidth="1"/>
    <col min="9228" max="9228" width="6.75" style="32" bestFit="1" customWidth="1"/>
    <col min="9229" max="9229" width="2.625" style="32" customWidth="1"/>
    <col min="9230" max="9230" width="1.5" style="32" customWidth="1"/>
    <col min="9231" max="9231" width="18.625" style="32" customWidth="1"/>
    <col min="9232" max="9232" width="0.5" style="32" customWidth="1"/>
    <col min="9233" max="9233" width="7.625" style="32" bestFit="1" customWidth="1"/>
    <col min="9234" max="9234" width="6.75" style="32" bestFit="1" customWidth="1"/>
    <col min="9235" max="9477" width="9" style="32"/>
    <col min="9478" max="9478" width="1.5" style="32" customWidth="1"/>
    <col min="9479" max="9479" width="18.375" style="32" customWidth="1"/>
    <col min="9480" max="9480" width="0.5" style="32" customWidth="1"/>
    <col min="9481" max="9481" width="7.625" style="32" customWidth="1"/>
    <col min="9482" max="9482" width="6.75" style="32" bestFit="1" customWidth="1"/>
    <col min="9483" max="9483" width="7.625" style="32" customWidth="1"/>
    <col min="9484" max="9484" width="6.75" style="32" bestFit="1" customWidth="1"/>
    <col min="9485" max="9485" width="2.625" style="32" customWidth="1"/>
    <col min="9486" max="9486" width="1.5" style="32" customWidth="1"/>
    <col min="9487" max="9487" width="18.625" style="32" customWidth="1"/>
    <col min="9488" max="9488" width="0.5" style="32" customWidth="1"/>
    <col min="9489" max="9489" width="7.625" style="32" bestFit="1" customWidth="1"/>
    <col min="9490" max="9490" width="6.75" style="32" bestFit="1" customWidth="1"/>
    <col min="9491" max="9733" width="9" style="32"/>
    <col min="9734" max="9734" width="1.5" style="32" customWidth="1"/>
    <col min="9735" max="9735" width="18.375" style="32" customWidth="1"/>
    <col min="9736" max="9736" width="0.5" style="32" customWidth="1"/>
    <col min="9737" max="9737" width="7.625" style="32" customWidth="1"/>
    <col min="9738" max="9738" width="6.75" style="32" bestFit="1" customWidth="1"/>
    <col min="9739" max="9739" width="7.625" style="32" customWidth="1"/>
    <col min="9740" max="9740" width="6.75" style="32" bestFit="1" customWidth="1"/>
    <col min="9741" max="9741" width="2.625" style="32" customWidth="1"/>
    <col min="9742" max="9742" width="1.5" style="32" customWidth="1"/>
    <col min="9743" max="9743" width="18.625" style="32" customWidth="1"/>
    <col min="9744" max="9744" width="0.5" style="32" customWidth="1"/>
    <col min="9745" max="9745" width="7.625" style="32" bestFit="1" customWidth="1"/>
    <col min="9746" max="9746" width="6.75" style="32" bestFit="1" customWidth="1"/>
    <col min="9747" max="9989" width="9" style="32"/>
    <col min="9990" max="9990" width="1.5" style="32" customWidth="1"/>
    <col min="9991" max="9991" width="18.375" style="32" customWidth="1"/>
    <col min="9992" max="9992" width="0.5" style="32" customWidth="1"/>
    <col min="9993" max="9993" width="7.625" style="32" customWidth="1"/>
    <col min="9994" max="9994" width="6.75" style="32" bestFit="1" customWidth="1"/>
    <col min="9995" max="9995" width="7.625" style="32" customWidth="1"/>
    <col min="9996" max="9996" width="6.75" style="32" bestFit="1" customWidth="1"/>
    <col min="9997" max="9997" width="2.625" style="32" customWidth="1"/>
    <col min="9998" max="9998" width="1.5" style="32" customWidth="1"/>
    <col min="9999" max="9999" width="18.625" style="32" customWidth="1"/>
    <col min="10000" max="10000" width="0.5" style="32" customWidth="1"/>
    <col min="10001" max="10001" width="7.625" style="32" bestFit="1" customWidth="1"/>
    <col min="10002" max="10002" width="6.75" style="32" bestFit="1" customWidth="1"/>
    <col min="10003" max="10245" width="9" style="32"/>
    <col min="10246" max="10246" width="1.5" style="32" customWidth="1"/>
    <col min="10247" max="10247" width="18.375" style="32" customWidth="1"/>
    <col min="10248" max="10248" width="0.5" style="32" customWidth="1"/>
    <col min="10249" max="10249" width="7.625" style="32" customWidth="1"/>
    <col min="10250" max="10250" width="6.75" style="32" bestFit="1" customWidth="1"/>
    <col min="10251" max="10251" width="7.625" style="32" customWidth="1"/>
    <col min="10252" max="10252" width="6.75" style="32" bestFit="1" customWidth="1"/>
    <col min="10253" max="10253" width="2.625" style="32" customWidth="1"/>
    <col min="10254" max="10254" width="1.5" style="32" customWidth="1"/>
    <col min="10255" max="10255" width="18.625" style="32" customWidth="1"/>
    <col min="10256" max="10256" width="0.5" style="32" customWidth="1"/>
    <col min="10257" max="10257" width="7.625" style="32" bestFit="1" customWidth="1"/>
    <col min="10258" max="10258" width="6.75" style="32" bestFit="1" customWidth="1"/>
    <col min="10259" max="10501" width="9" style="32"/>
    <col min="10502" max="10502" width="1.5" style="32" customWidth="1"/>
    <col min="10503" max="10503" width="18.375" style="32" customWidth="1"/>
    <col min="10504" max="10504" width="0.5" style="32" customWidth="1"/>
    <col min="10505" max="10505" width="7.625" style="32" customWidth="1"/>
    <col min="10506" max="10506" width="6.75" style="32" bestFit="1" customWidth="1"/>
    <col min="10507" max="10507" width="7.625" style="32" customWidth="1"/>
    <col min="10508" max="10508" width="6.75" style="32" bestFit="1" customWidth="1"/>
    <col min="10509" max="10509" width="2.625" style="32" customWidth="1"/>
    <col min="10510" max="10510" width="1.5" style="32" customWidth="1"/>
    <col min="10511" max="10511" width="18.625" style="32" customWidth="1"/>
    <col min="10512" max="10512" width="0.5" style="32" customWidth="1"/>
    <col min="10513" max="10513" width="7.625" style="32" bestFit="1" customWidth="1"/>
    <col min="10514" max="10514" width="6.75" style="32" bestFit="1" customWidth="1"/>
    <col min="10515" max="10757" width="9" style="32"/>
    <col min="10758" max="10758" width="1.5" style="32" customWidth="1"/>
    <col min="10759" max="10759" width="18.375" style="32" customWidth="1"/>
    <col min="10760" max="10760" width="0.5" style="32" customWidth="1"/>
    <col min="10761" max="10761" width="7.625" style="32" customWidth="1"/>
    <col min="10762" max="10762" width="6.75" style="32" bestFit="1" customWidth="1"/>
    <col min="10763" max="10763" width="7.625" style="32" customWidth="1"/>
    <col min="10764" max="10764" width="6.75" style="32" bestFit="1" customWidth="1"/>
    <col min="10765" max="10765" width="2.625" style="32" customWidth="1"/>
    <col min="10766" max="10766" width="1.5" style="32" customWidth="1"/>
    <col min="10767" max="10767" width="18.625" style="32" customWidth="1"/>
    <col min="10768" max="10768" width="0.5" style="32" customWidth="1"/>
    <col min="10769" max="10769" width="7.625" style="32" bestFit="1" customWidth="1"/>
    <col min="10770" max="10770" width="6.75" style="32" bestFit="1" customWidth="1"/>
    <col min="10771" max="11013" width="9" style="32"/>
    <col min="11014" max="11014" width="1.5" style="32" customWidth="1"/>
    <col min="11015" max="11015" width="18.375" style="32" customWidth="1"/>
    <col min="11016" max="11016" width="0.5" style="32" customWidth="1"/>
    <col min="11017" max="11017" width="7.625" style="32" customWidth="1"/>
    <col min="11018" max="11018" width="6.75" style="32" bestFit="1" customWidth="1"/>
    <col min="11019" max="11019" width="7.625" style="32" customWidth="1"/>
    <col min="11020" max="11020" width="6.75" style="32" bestFit="1" customWidth="1"/>
    <col min="11021" max="11021" width="2.625" style="32" customWidth="1"/>
    <col min="11022" max="11022" width="1.5" style="32" customWidth="1"/>
    <col min="11023" max="11023" width="18.625" style="32" customWidth="1"/>
    <col min="11024" max="11024" width="0.5" style="32" customWidth="1"/>
    <col min="11025" max="11025" width="7.625" style="32" bestFit="1" customWidth="1"/>
    <col min="11026" max="11026" width="6.75" style="32" bestFit="1" customWidth="1"/>
    <col min="11027" max="11269" width="9" style="32"/>
    <col min="11270" max="11270" width="1.5" style="32" customWidth="1"/>
    <col min="11271" max="11271" width="18.375" style="32" customWidth="1"/>
    <col min="11272" max="11272" width="0.5" style="32" customWidth="1"/>
    <col min="11273" max="11273" width="7.625" style="32" customWidth="1"/>
    <col min="11274" max="11274" width="6.75" style="32" bestFit="1" customWidth="1"/>
    <col min="11275" max="11275" width="7.625" style="32" customWidth="1"/>
    <col min="11276" max="11276" width="6.75" style="32" bestFit="1" customWidth="1"/>
    <col min="11277" max="11277" width="2.625" style="32" customWidth="1"/>
    <col min="11278" max="11278" width="1.5" style="32" customWidth="1"/>
    <col min="11279" max="11279" width="18.625" style="32" customWidth="1"/>
    <col min="11280" max="11280" width="0.5" style="32" customWidth="1"/>
    <col min="11281" max="11281" width="7.625" style="32" bestFit="1" customWidth="1"/>
    <col min="11282" max="11282" width="6.75" style="32" bestFit="1" customWidth="1"/>
    <col min="11283" max="11525" width="9" style="32"/>
    <col min="11526" max="11526" width="1.5" style="32" customWidth="1"/>
    <col min="11527" max="11527" width="18.375" style="32" customWidth="1"/>
    <col min="11528" max="11528" width="0.5" style="32" customWidth="1"/>
    <col min="11529" max="11529" width="7.625" style="32" customWidth="1"/>
    <col min="11530" max="11530" width="6.75" style="32" bestFit="1" customWidth="1"/>
    <col min="11531" max="11531" width="7.625" style="32" customWidth="1"/>
    <col min="11532" max="11532" width="6.75" style="32" bestFit="1" customWidth="1"/>
    <col min="11533" max="11533" width="2.625" style="32" customWidth="1"/>
    <col min="11534" max="11534" width="1.5" style="32" customWidth="1"/>
    <col min="11535" max="11535" width="18.625" style="32" customWidth="1"/>
    <col min="11536" max="11536" width="0.5" style="32" customWidth="1"/>
    <col min="11537" max="11537" width="7.625" style="32" bestFit="1" customWidth="1"/>
    <col min="11538" max="11538" width="6.75" style="32" bestFit="1" customWidth="1"/>
    <col min="11539" max="11781" width="9" style="32"/>
    <col min="11782" max="11782" width="1.5" style="32" customWidth="1"/>
    <col min="11783" max="11783" width="18.375" style="32" customWidth="1"/>
    <col min="11784" max="11784" width="0.5" style="32" customWidth="1"/>
    <col min="11785" max="11785" width="7.625" style="32" customWidth="1"/>
    <col min="11786" max="11786" width="6.75" style="32" bestFit="1" customWidth="1"/>
    <col min="11787" max="11787" width="7.625" style="32" customWidth="1"/>
    <col min="11788" max="11788" width="6.75" style="32" bestFit="1" customWidth="1"/>
    <col min="11789" max="11789" width="2.625" style="32" customWidth="1"/>
    <col min="11790" max="11790" width="1.5" style="32" customWidth="1"/>
    <col min="11791" max="11791" width="18.625" style="32" customWidth="1"/>
    <col min="11792" max="11792" width="0.5" style="32" customWidth="1"/>
    <col min="11793" max="11793" width="7.625" style="32" bestFit="1" customWidth="1"/>
    <col min="11794" max="11794" width="6.75" style="32" bestFit="1" customWidth="1"/>
    <col min="11795" max="12037" width="9" style="32"/>
    <col min="12038" max="12038" width="1.5" style="32" customWidth="1"/>
    <col min="12039" max="12039" width="18.375" style="32" customWidth="1"/>
    <col min="12040" max="12040" width="0.5" style="32" customWidth="1"/>
    <col min="12041" max="12041" width="7.625" style="32" customWidth="1"/>
    <col min="12042" max="12042" width="6.75" style="32" bestFit="1" customWidth="1"/>
    <col min="12043" max="12043" width="7.625" style="32" customWidth="1"/>
    <col min="12044" max="12044" width="6.75" style="32" bestFit="1" customWidth="1"/>
    <col min="12045" max="12045" width="2.625" style="32" customWidth="1"/>
    <col min="12046" max="12046" width="1.5" style="32" customWidth="1"/>
    <col min="12047" max="12047" width="18.625" style="32" customWidth="1"/>
    <col min="12048" max="12048" width="0.5" style="32" customWidth="1"/>
    <col min="12049" max="12049" width="7.625" style="32" bestFit="1" customWidth="1"/>
    <col min="12050" max="12050" width="6.75" style="32" bestFit="1" customWidth="1"/>
    <col min="12051" max="12293" width="9" style="32"/>
    <col min="12294" max="12294" width="1.5" style="32" customWidth="1"/>
    <col min="12295" max="12295" width="18.375" style="32" customWidth="1"/>
    <col min="12296" max="12296" width="0.5" style="32" customWidth="1"/>
    <col min="12297" max="12297" width="7.625" style="32" customWidth="1"/>
    <col min="12298" max="12298" width="6.75" style="32" bestFit="1" customWidth="1"/>
    <col min="12299" max="12299" width="7.625" style="32" customWidth="1"/>
    <col min="12300" max="12300" width="6.75" style="32" bestFit="1" customWidth="1"/>
    <col min="12301" max="12301" width="2.625" style="32" customWidth="1"/>
    <col min="12302" max="12302" width="1.5" style="32" customWidth="1"/>
    <col min="12303" max="12303" width="18.625" style="32" customWidth="1"/>
    <col min="12304" max="12304" width="0.5" style="32" customWidth="1"/>
    <col min="12305" max="12305" width="7.625" style="32" bestFit="1" customWidth="1"/>
    <col min="12306" max="12306" width="6.75" style="32" bestFit="1" customWidth="1"/>
    <col min="12307" max="12549" width="9" style="32"/>
    <col min="12550" max="12550" width="1.5" style="32" customWidth="1"/>
    <col min="12551" max="12551" width="18.375" style="32" customWidth="1"/>
    <col min="12552" max="12552" width="0.5" style="32" customWidth="1"/>
    <col min="12553" max="12553" width="7.625" style="32" customWidth="1"/>
    <col min="12554" max="12554" width="6.75" style="32" bestFit="1" customWidth="1"/>
    <col min="12555" max="12555" width="7.625" style="32" customWidth="1"/>
    <col min="12556" max="12556" width="6.75" style="32" bestFit="1" customWidth="1"/>
    <col min="12557" max="12557" width="2.625" style="32" customWidth="1"/>
    <col min="12558" max="12558" width="1.5" style="32" customWidth="1"/>
    <col min="12559" max="12559" width="18.625" style="32" customWidth="1"/>
    <col min="12560" max="12560" width="0.5" style="32" customWidth="1"/>
    <col min="12561" max="12561" width="7.625" style="32" bestFit="1" customWidth="1"/>
    <col min="12562" max="12562" width="6.75" style="32" bestFit="1" customWidth="1"/>
    <col min="12563" max="12805" width="9" style="32"/>
    <col min="12806" max="12806" width="1.5" style="32" customWidth="1"/>
    <col min="12807" max="12807" width="18.375" style="32" customWidth="1"/>
    <col min="12808" max="12808" width="0.5" style="32" customWidth="1"/>
    <col min="12809" max="12809" width="7.625" style="32" customWidth="1"/>
    <col min="12810" max="12810" width="6.75" style="32" bestFit="1" customWidth="1"/>
    <col min="12811" max="12811" width="7.625" style="32" customWidth="1"/>
    <col min="12812" max="12812" width="6.75" style="32" bestFit="1" customWidth="1"/>
    <col min="12813" max="12813" width="2.625" style="32" customWidth="1"/>
    <col min="12814" max="12814" width="1.5" style="32" customWidth="1"/>
    <col min="12815" max="12815" width="18.625" style="32" customWidth="1"/>
    <col min="12816" max="12816" width="0.5" style="32" customWidth="1"/>
    <col min="12817" max="12817" width="7.625" style="32" bestFit="1" customWidth="1"/>
    <col min="12818" max="12818" width="6.75" style="32" bestFit="1" customWidth="1"/>
    <col min="12819" max="13061" width="9" style="32"/>
    <col min="13062" max="13062" width="1.5" style="32" customWidth="1"/>
    <col min="13063" max="13063" width="18.375" style="32" customWidth="1"/>
    <col min="13064" max="13064" width="0.5" style="32" customWidth="1"/>
    <col min="13065" max="13065" width="7.625" style="32" customWidth="1"/>
    <col min="13066" max="13066" width="6.75" style="32" bestFit="1" customWidth="1"/>
    <col min="13067" max="13067" width="7.625" style="32" customWidth="1"/>
    <col min="13068" max="13068" width="6.75" style="32" bestFit="1" customWidth="1"/>
    <col min="13069" max="13069" width="2.625" style="32" customWidth="1"/>
    <col min="13070" max="13070" width="1.5" style="32" customWidth="1"/>
    <col min="13071" max="13071" width="18.625" style="32" customWidth="1"/>
    <col min="13072" max="13072" width="0.5" style="32" customWidth="1"/>
    <col min="13073" max="13073" width="7.625" style="32" bestFit="1" customWidth="1"/>
    <col min="13074" max="13074" width="6.75" style="32" bestFit="1" customWidth="1"/>
    <col min="13075" max="13317" width="9" style="32"/>
    <col min="13318" max="13318" width="1.5" style="32" customWidth="1"/>
    <col min="13319" max="13319" width="18.375" style="32" customWidth="1"/>
    <col min="13320" max="13320" width="0.5" style="32" customWidth="1"/>
    <col min="13321" max="13321" width="7.625" style="32" customWidth="1"/>
    <col min="13322" max="13322" width="6.75" style="32" bestFit="1" customWidth="1"/>
    <col min="13323" max="13323" width="7.625" style="32" customWidth="1"/>
    <col min="13324" max="13324" width="6.75" style="32" bestFit="1" customWidth="1"/>
    <col min="13325" max="13325" width="2.625" style="32" customWidth="1"/>
    <col min="13326" max="13326" width="1.5" style="32" customWidth="1"/>
    <col min="13327" max="13327" width="18.625" style="32" customWidth="1"/>
    <col min="13328" max="13328" width="0.5" style="32" customWidth="1"/>
    <col min="13329" max="13329" width="7.625" style="32" bestFit="1" customWidth="1"/>
    <col min="13330" max="13330" width="6.75" style="32" bestFit="1" customWidth="1"/>
    <col min="13331" max="13573" width="9" style="32"/>
    <col min="13574" max="13574" width="1.5" style="32" customWidth="1"/>
    <col min="13575" max="13575" width="18.375" style="32" customWidth="1"/>
    <col min="13576" max="13576" width="0.5" style="32" customWidth="1"/>
    <col min="13577" max="13577" width="7.625" style="32" customWidth="1"/>
    <col min="13578" max="13578" width="6.75" style="32" bestFit="1" customWidth="1"/>
    <col min="13579" max="13579" width="7.625" style="32" customWidth="1"/>
    <col min="13580" max="13580" width="6.75" style="32" bestFit="1" customWidth="1"/>
    <col min="13581" max="13581" width="2.625" style="32" customWidth="1"/>
    <col min="13582" max="13582" width="1.5" style="32" customWidth="1"/>
    <col min="13583" max="13583" width="18.625" style="32" customWidth="1"/>
    <col min="13584" max="13584" width="0.5" style="32" customWidth="1"/>
    <col min="13585" max="13585" width="7.625" style="32" bestFit="1" customWidth="1"/>
    <col min="13586" max="13586" width="6.75" style="32" bestFit="1" customWidth="1"/>
    <col min="13587" max="13829" width="9" style="32"/>
    <col min="13830" max="13830" width="1.5" style="32" customWidth="1"/>
    <col min="13831" max="13831" width="18.375" style="32" customWidth="1"/>
    <col min="13832" max="13832" width="0.5" style="32" customWidth="1"/>
    <col min="13833" max="13833" width="7.625" style="32" customWidth="1"/>
    <col min="13834" max="13834" width="6.75" style="32" bestFit="1" customWidth="1"/>
    <col min="13835" max="13835" width="7.625" style="32" customWidth="1"/>
    <col min="13836" max="13836" width="6.75" style="32" bestFit="1" customWidth="1"/>
    <col min="13837" max="13837" width="2.625" style="32" customWidth="1"/>
    <col min="13838" max="13838" width="1.5" style="32" customWidth="1"/>
    <col min="13839" max="13839" width="18.625" style="32" customWidth="1"/>
    <col min="13840" max="13840" width="0.5" style="32" customWidth="1"/>
    <col min="13841" max="13841" width="7.625" style="32" bestFit="1" customWidth="1"/>
    <col min="13842" max="13842" width="6.75" style="32" bestFit="1" customWidth="1"/>
    <col min="13843" max="14085" width="9" style="32"/>
    <col min="14086" max="14086" width="1.5" style="32" customWidth="1"/>
    <col min="14087" max="14087" width="18.375" style="32" customWidth="1"/>
    <col min="14088" max="14088" width="0.5" style="32" customWidth="1"/>
    <col min="14089" max="14089" width="7.625" style="32" customWidth="1"/>
    <col min="14090" max="14090" width="6.75" style="32" bestFit="1" customWidth="1"/>
    <col min="14091" max="14091" width="7.625" style="32" customWidth="1"/>
    <col min="14092" max="14092" width="6.75" style="32" bestFit="1" customWidth="1"/>
    <col min="14093" max="14093" width="2.625" style="32" customWidth="1"/>
    <col min="14094" max="14094" width="1.5" style="32" customWidth="1"/>
    <col min="14095" max="14095" width="18.625" style="32" customWidth="1"/>
    <col min="14096" max="14096" width="0.5" style="32" customWidth="1"/>
    <col min="14097" max="14097" width="7.625" style="32" bestFit="1" customWidth="1"/>
    <col min="14098" max="14098" width="6.75" style="32" bestFit="1" customWidth="1"/>
    <col min="14099" max="14341" width="9" style="32"/>
    <col min="14342" max="14342" width="1.5" style="32" customWidth="1"/>
    <col min="14343" max="14343" width="18.375" style="32" customWidth="1"/>
    <col min="14344" max="14344" width="0.5" style="32" customWidth="1"/>
    <col min="14345" max="14345" width="7.625" style="32" customWidth="1"/>
    <col min="14346" max="14346" width="6.75" style="32" bestFit="1" customWidth="1"/>
    <col min="14347" max="14347" width="7.625" style="32" customWidth="1"/>
    <col min="14348" max="14348" width="6.75" style="32" bestFit="1" customWidth="1"/>
    <col min="14349" max="14349" width="2.625" style="32" customWidth="1"/>
    <col min="14350" max="14350" width="1.5" style="32" customWidth="1"/>
    <col min="14351" max="14351" width="18.625" style="32" customWidth="1"/>
    <col min="14352" max="14352" width="0.5" style="32" customWidth="1"/>
    <col min="14353" max="14353" width="7.625" style="32" bestFit="1" customWidth="1"/>
    <col min="14354" max="14354" width="6.75" style="32" bestFit="1" customWidth="1"/>
    <col min="14355" max="14597" width="9" style="32"/>
    <col min="14598" max="14598" width="1.5" style="32" customWidth="1"/>
    <col min="14599" max="14599" width="18.375" style="32" customWidth="1"/>
    <col min="14600" max="14600" width="0.5" style="32" customWidth="1"/>
    <col min="14601" max="14601" width="7.625" style="32" customWidth="1"/>
    <col min="14602" max="14602" width="6.75" style="32" bestFit="1" customWidth="1"/>
    <col min="14603" max="14603" width="7.625" style="32" customWidth="1"/>
    <col min="14604" max="14604" width="6.75" style="32" bestFit="1" customWidth="1"/>
    <col min="14605" max="14605" width="2.625" style="32" customWidth="1"/>
    <col min="14606" max="14606" width="1.5" style="32" customWidth="1"/>
    <col min="14607" max="14607" width="18.625" style="32" customWidth="1"/>
    <col min="14608" max="14608" width="0.5" style="32" customWidth="1"/>
    <col min="14609" max="14609" width="7.625" style="32" bestFit="1" customWidth="1"/>
    <col min="14610" max="14610" width="6.75" style="32" bestFit="1" customWidth="1"/>
    <col min="14611" max="14853" width="9" style="32"/>
    <col min="14854" max="14854" width="1.5" style="32" customWidth="1"/>
    <col min="14855" max="14855" width="18.375" style="32" customWidth="1"/>
    <col min="14856" max="14856" width="0.5" style="32" customWidth="1"/>
    <col min="14857" max="14857" width="7.625" style="32" customWidth="1"/>
    <col min="14858" max="14858" width="6.75" style="32" bestFit="1" customWidth="1"/>
    <col min="14859" max="14859" width="7.625" style="32" customWidth="1"/>
    <col min="14860" max="14860" width="6.75" style="32" bestFit="1" customWidth="1"/>
    <col min="14861" max="14861" width="2.625" style="32" customWidth="1"/>
    <col min="14862" max="14862" width="1.5" style="32" customWidth="1"/>
    <col min="14863" max="14863" width="18.625" style="32" customWidth="1"/>
    <col min="14864" max="14864" width="0.5" style="32" customWidth="1"/>
    <col min="14865" max="14865" width="7.625" style="32" bestFit="1" customWidth="1"/>
    <col min="14866" max="14866" width="6.75" style="32" bestFit="1" customWidth="1"/>
    <col min="14867" max="15109" width="9" style="32"/>
    <col min="15110" max="15110" width="1.5" style="32" customWidth="1"/>
    <col min="15111" max="15111" width="18.375" style="32" customWidth="1"/>
    <col min="15112" max="15112" width="0.5" style="32" customWidth="1"/>
    <col min="15113" max="15113" width="7.625" style="32" customWidth="1"/>
    <col min="15114" max="15114" width="6.75" style="32" bestFit="1" customWidth="1"/>
    <col min="15115" max="15115" width="7.625" style="32" customWidth="1"/>
    <col min="15116" max="15116" width="6.75" style="32" bestFit="1" customWidth="1"/>
    <col min="15117" max="15117" width="2.625" style="32" customWidth="1"/>
    <col min="15118" max="15118" width="1.5" style="32" customWidth="1"/>
    <col min="15119" max="15119" width="18.625" style="32" customWidth="1"/>
    <col min="15120" max="15120" width="0.5" style="32" customWidth="1"/>
    <col min="15121" max="15121" width="7.625" style="32" bestFit="1" customWidth="1"/>
    <col min="15122" max="15122" width="6.75" style="32" bestFit="1" customWidth="1"/>
    <col min="15123" max="15365" width="9" style="32"/>
    <col min="15366" max="15366" width="1.5" style="32" customWidth="1"/>
    <col min="15367" max="15367" width="18.375" style="32" customWidth="1"/>
    <col min="15368" max="15368" width="0.5" style="32" customWidth="1"/>
    <col min="15369" max="15369" width="7.625" style="32" customWidth="1"/>
    <col min="15370" max="15370" width="6.75" style="32" bestFit="1" customWidth="1"/>
    <col min="15371" max="15371" width="7.625" style="32" customWidth="1"/>
    <col min="15372" max="15372" width="6.75" style="32" bestFit="1" customWidth="1"/>
    <col min="15373" max="15373" width="2.625" style="32" customWidth="1"/>
    <col min="15374" max="15374" width="1.5" style="32" customWidth="1"/>
    <col min="15375" max="15375" width="18.625" style="32" customWidth="1"/>
    <col min="15376" max="15376" width="0.5" style="32" customWidth="1"/>
    <col min="15377" max="15377" width="7.625" style="32" bestFit="1" customWidth="1"/>
    <col min="15378" max="15378" width="6.75" style="32" bestFit="1" customWidth="1"/>
    <col min="15379" max="15621" width="9" style="32"/>
    <col min="15622" max="15622" width="1.5" style="32" customWidth="1"/>
    <col min="15623" max="15623" width="18.375" style="32" customWidth="1"/>
    <col min="15624" max="15624" width="0.5" style="32" customWidth="1"/>
    <col min="15625" max="15625" width="7.625" style="32" customWidth="1"/>
    <col min="15626" max="15626" width="6.75" style="32" bestFit="1" customWidth="1"/>
    <col min="15627" max="15627" width="7.625" style="32" customWidth="1"/>
    <col min="15628" max="15628" width="6.75" style="32" bestFit="1" customWidth="1"/>
    <col min="15629" max="15629" width="2.625" style="32" customWidth="1"/>
    <col min="15630" max="15630" width="1.5" style="32" customWidth="1"/>
    <col min="15631" max="15631" width="18.625" style="32" customWidth="1"/>
    <col min="15632" max="15632" width="0.5" style="32" customWidth="1"/>
    <col min="15633" max="15633" width="7.625" style="32" bestFit="1" customWidth="1"/>
    <col min="15634" max="15634" width="6.75" style="32" bestFit="1" customWidth="1"/>
    <col min="15635" max="15877" width="9" style="32"/>
    <col min="15878" max="15878" width="1.5" style="32" customWidth="1"/>
    <col min="15879" max="15879" width="18.375" style="32" customWidth="1"/>
    <col min="15880" max="15880" width="0.5" style="32" customWidth="1"/>
    <col min="15881" max="15881" width="7.625" style="32" customWidth="1"/>
    <col min="15882" max="15882" width="6.75" style="32" bestFit="1" customWidth="1"/>
    <col min="15883" max="15883" width="7.625" style="32" customWidth="1"/>
    <col min="15884" max="15884" width="6.75" style="32" bestFit="1" customWidth="1"/>
    <col min="15885" max="15885" width="2.625" style="32" customWidth="1"/>
    <col min="15886" max="15886" width="1.5" style="32" customWidth="1"/>
    <col min="15887" max="15887" width="18.625" style="32" customWidth="1"/>
    <col min="15888" max="15888" width="0.5" style="32" customWidth="1"/>
    <col min="15889" max="15889" width="7.625" style="32" bestFit="1" customWidth="1"/>
    <col min="15890" max="15890" width="6.75" style="32" bestFit="1" customWidth="1"/>
    <col min="15891" max="16133" width="9" style="32"/>
    <col min="16134" max="16134" width="1.5" style="32" customWidth="1"/>
    <col min="16135" max="16135" width="18.375" style="32" customWidth="1"/>
    <col min="16136" max="16136" width="0.5" style="32" customWidth="1"/>
    <col min="16137" max="16137" width="7.625" style="32" customWidth="1"/>
    <col min="16138" max="16138" width="6.75" style="32" bestFit="1" customWidth="1"/>
    <col min="16139" max="16139" width="7.625" style="32" customWidth="1"/>
    <col min="16140" max="16140" width="6.75" style="32" bestFit="1" customWidth="1"/>
    <col min="16141" max="16141" width="2.625" style="32" customWidth="1"/>
    <col min="16142" max="16142" width="1.5" style="32" customWidth="1"/>
    <col min="16143" max="16143" width="18.625" style="32" customWidth="1"/>
    <col min="16144" max="16144" width="0.5" style="32" customWidth="1"/>
    <col min="16145" max="16145" width="7.625" style="32" bestFit="1" customWidth="1"/>
    <col min="16146" max="16146" width="6.75" style="32" bestFit="1" customWidth="1"/>
    <col min="16147" max="16384" width="9" style="32"/>
  </cols>
  <sheetData>
    <row r="1" spans="1:22" s="64" customFormat="1" ht="25.5" customHeight="1" x14ac:dyDescent="0.15">
      <c r="A1" s="66" t="s">
        <v>206</v>
      </c>
      <c r="B1" s="65"/>
      <c r="C1" s="65"/>
      <c r="D1" s="65"/>
      <c r="E1" s="65"/>
      <c r="F1" s="65"/>
      <c r="G1" s="65"/>
      <c r="H1" s="65"/>
      <c r="I1" s="65"/>
      <c r="J1" s="66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</row>
    <row r="2" spans="1:22" ht="13.5" customHeight="1" x14ac:dyDescent="0.15"/>
    <row r="3" spans="1:22" ht="13.5" customHeight="1" x14ac:dyDescent="0.15">
      <c r="R3" s="34"/>
      <c r="T3" s="34"/>
      <c r="V3" s="34" t="s">
        <v>46</v>
      </c>
    </row>
    <row r="4" spans="1:22" ht="3" customHeight="1" x14ac:dyDescent="0.15"/>
    <row r="5" spans="1:22" s="36" customFormat="1" ht="18" customHeight="1" x14ac:dyDescent="0.15">
      <c r="A5" s="158" t="s">
        <v>47</v>
      </c>
      <c r="B5" s="158"/>
      <c r="C5" s="157" t="s">
        <v>9</v>
      </c>
      <c r="D5" s="157"/>
      <c r="E5" s="160" t="s">
        <v>10</v>
      </c>
      <c r="F5" s="160"/>
      <c r="G5" s="160" t="s">
        <v>6</v>
      </c>
      <c r="H5" s="160"/>
      <c r="I5" s="70"/>
      <c r="J5" s="158" t="s">
        <v>47</v>
      </c>
      <c r="K5" s="158"/>
      <c r="L5" s="157" t="s">
        <v>7</v>
      </c>
      <c r="M5" s="157"/>
      <c r="N5" s="57"/>
      <c r="O5" s="158" t="s">
        <v>47</v>
      </c>
      <c r="P5" s="158"/>
      <c r="Q5" s="157" t="s">
        <v>8</v>
      </c>
      <c r="R5" s="157"/>
      <c r="S5" s="154" t="s">
        <v>216</v>
      </c>
      <c r="T5" s="155"/>
      <c r="U5" s="154" t="s">
        <v>220</v>
      </c>
      <c r="V5" s="155"/>
    </row>
    <row r="6" spans="1:22" s="36" customFormat="1" ht="24" x14ac:dyDescent="0.15">
      <c r="A6" s="158"/>
      <c r="B6" s="158"/>
      <c r="C6" s="52" t="s">
        <v>51</v>
      </c>
      <c r="D6" s="58" t="s">
        <v>52</v>
      </c>
      <c r="E6" s="52" t="s">
        <v>51</v>
      </c>
      <c r="F6" s="58" t="s">
        <v>52</v>
      </c>
      <c r="G6" s="56" t="s">
        <v>51</v>
      </c>
      <c r="H6" s="58" t="s">
        <v>52</v>
      </c>
      <c r="I6" s="71"/>
      <c r="J6" s="158"/>
      <c r="K6" s="158"/>
      <c r="L6" s="52" t="s">
        <v>51</v>
      </c>
      <c r="M6" s="58" t="s">
        <v>52</v>
      </c>
      <c r="N6" s="57"/>
      <c r="O6" s="158"/>
      <c r="P6" s="158"/>
      <c r="Q6" s="52" t="s">
        <v>51</v>
      </c>
      <c r="R6" s="58" t="s">
        <v>52</v>
      </c>
      <c r="S6" s="121" t="s">
        <v>51</v>
      </c>
      <c r="T6" s="58" t="s">
        <v>52</v>
      </c>
      <c r="U6" s="121" t="s">
        <v>51</v>
      </c>
      <c r="V6" s="58" t="s">
        <v>52</v>
      </c>
    </row>
    <row r="7" spans="1:22" ht="26.25" customHeight="1" x14ac:dyDescent="0.15">
      <c r="A7" s="159" t="s">
        <v>161</v>
      </c>
      <c r="B7" s="159"/>
      <c r="C7" s="59">
        <f>C8+C12+C16+C24</f>
        <v>61511</v>
      </c>
      <c r="D7" s="60">
        <v>100</v>
      </c>
      <c r="E7" s="59">
        <f>E8+E12+E16+E24</f>
        <v>63217</v>
      </c>
      <c r="F7" s="60">
        <v>100</v>
      </c>
      <c r="G7" s="59">
        <f>G8+G12+G16+G24</f>
        <v>61106</v>
      </c>
      <c r="H7" s="60">
        <v>100</v>
      </c>
      <c r="I7" s="72"/>
      <c r="J7" s="159" t="s">
        <v>161</v>
      </c>
      <c r="K7" s="159"/>
      <c r="L7" s="59">
        <f>L8+L12+L16+L29</f>
        <v>58482</v>
      </c>
      <c r="M7" s="60">
        <v>100</v>
      </c>
      <c r="N7" s="61"/>
      <c r="O7" s="55" t="s">
        <v>161</v>
      </c>
      <c r="P7" s="55"/>
      <c r="Q7" s="59">
        <f>Q8+Q12+Q16+Q31</f>
        <v>60940</v>
      </c>
      <c r="R7" s="60">
        <v>100</v>
      </c>
      <c r="S7" s="59">
        <f>S8+S12+S16+S31</f>
        <v>63757</v>
      </c>
      <c r="T7" s="60">
        <v>100</v>
      </c>
      <c r="U7" s="59">
        <f>U8+U12+U16+U31</f>
        <v>62379</v>
      </c>
      <c r="V7" s="60">
        <v>100</v>
      </c>
    </row>
    <row r="8" spans="1:22" s="69" customFormat="1" ht="26.25" customHeight="1" x14ac:dyDescent="0.15">
      <c r="A8" s="84" t="s">
        <v>53</v>
      </c>
      <c r="B8" s="55"/>
      <c r="C8" s="59">
        <f>SUM(C9:C11)</f>
        <v>4497</v>
      </c>
      <c r="D8" s="60">
        <f>C8/C7*100</f>
        <v>7.3108874835395294</v>
      </c>
      <c r="E8" s="59">
        <f>SUM(E9:E11)</f>
        <v>3781</v>
      </c>
      <c r="F8" s="60">
        <f>E8/E7*100</f>
        <v>5.9809861271493432</v>
      </c>
      <c r="G8" s="59">
        <f>SUM(G9:G11)</f>
        <v>3320</v>
      </c>
      <c r="H8" s="60">
        <f>G8/G7*100</f>
        <v>5.4331816842863221</v>
      </c>
      <c r="I8" s="72"/>
      <c r="J8" s="84" t="s">
        <v>53</v>
      </c>
      <c r="K8" s="55"/>
      <c r="L8" s="59">
        <f>SUM(L9:L11)</f>
        <v>2677</v>
      </c>
      <c r="M8" s="60">
        <f>L8/L7*100</f>
        <v>4.577476830477754</v>
      </c>
      <c r="N8" s="61"/>
      <c r="O8" s="84" t="s">
        <v>53</v>
      </c>
      <c r="P8" s="55"/>
      <c r="Q8" s="59">
        <f>SUM(Q9,Q11)</f>
        <v>2037</v>
      </c>
      <c r="R8" s="60">
        <f>Q8/Q7*100</f>
        <v>3.3426320971447328</v>
      </c>
      <c r="S8" s="59">
        <f>SUM(S9,S11)</f>
        <v>1812</v>
      </c>
      <c r="T8" s="60">
        <f>S8/S7*100</f>
        <v>2.8420408739432532</v>
      </c>
      <c r="U8" s="59">
        <f>SUM(U9,U11)</f>
        <v>1498</v>
      </c>
      <c r="V8" s="60">
        <f>U8/U7*100</f>
        <v>2.4014492056621619</v>
      </c>
    </row>
    <row r="9" spans="1:22" ht="26.25" customHeight="1" x14ac:dyDescent="0.15">
      <c r="A9" s="77"/>
      <c r="B9" s="53" t="s">
        <v>54</v>
      </c>
      <c r="C9" s="59">
        <v>2764</v>
      </c>
      <c r="D9" s="60">
        <f>C9/C7*100</f>
        <v>4.4935052267074189</v>
      </c>
      <c r="E9" s="59">
        <v>2271</v>
      </c>
      <c r="F9" s="60">
        <f>E9/E7*100</f>
        <v>3.5923881234478068</v>
      </c>
      <c r="G9" s="59">
        <v>1965</v>
      </c>
      <c r="H9" s="60">
        <f>G9/G7*100</f>
        <v>3.2157234968742845</v>
      </c>
      <c r="I9" s="72"/>
      <c r="J9" s="77"/>
      <c r="K9" s="53" t="s">
        <v>54</v>
      </c>
      <c r="L9" s="59">
        <v>1656</v>
      </c>
      <c r="M9" s="60">
        <f>L9/L7*100</f>
        <v>2.8316405047706987</v>
      </c>
      <c r="N9" s="61"/>
      <c r="O9" s="77"/>
      <c r="P9" s="53" t="s">
        <v>55</v>
      </c>
      <c r="Q9" s="59">
        <v>1470</v>
      </c>
      <c r="R9" s="60">
        <f>Q9/Q7*100</f>
        <v>2.4122087298982606</v>
      </c>
      <c r="S9" s="59">
        <v>1285</v>
      </c>
      <c r="T9" s="60">
        <f>S9/S7*100</f>
        <v>2.0154649685524726</v>
      </c>
      <c r="U9" s="59">
        <v>1185</v>
      </c>
      <c r="V9" s="60">
        <f>U9/U7*100</f>
        <v>1.8996777761746741</v>
      </c>
    </row>
    <row r="10" spans="1:22" ht="26.25" customHeight="1" x14ac:dyDescent="0.15">
      <c r="A10" s="77"/>
      <c r="B10" s="53" t="s">
        <v>56</v>
      </c>
      <c r="C10" s="59">
        <v>21</v>
      </c>
      <c r="D10" s="60">
        <f>C10/C7*100</f>
        <v>3.4140235079904407E-2</v>
      </c>
      <c r="E10" s="59">
        <v>19</v>
      </c>
      <c r="F10" s="60">
        <f>E10/E7*100</f>
        <v>3.0055206669092175E-2</v>
      </c>
      <c r="G10" s="59">
        <v>14</v>
      </c>
      <c r="H10" s="60">
        <f>G10/G7*100</f>
        <v>2.2911007102412204E-2</v>
      </c>
      <c r="I10" s="72"/>
      <c r="J10" s="77"/>
      <c r="K10" s="53" t="s">
        <v>56</v>
      </c>
      <c r="L10" s="59">
        <v>5</v>
      </c>
      <c r="M10" s="60">
        <f>L10/L7*100</f>
        <v>8.5496392052255392E-3</v>
      </c>
      <c r="N10" s="61"/>
      <c r="O10" s="77"/>
      <c r="P10" s="53" t="s">
        <v>57</v>
      </c>
      <c r="Q10" s="62" t="s">
        <v>58</v>
      </c>
      <c r="R10" s="62" t="s">
        <v>59</v>
      </c>
      <c r="S10" s="62" t="s">
        <v>217</v>
      </c>
      <c r="T10" s="62" t="s">
        <v>59</v>
      </c>
      <c r="U10" s="62">
        <v>1164</v>
      </c>
      <c r="V10" s="62" t="s">
        <v>59</v>
      </c>
    </row>
    <row r="11" spans="1:22" ht="26.25" customHeight="1" x14ac:dyDescent="0.15">
      <c r="A11" s="78"/>
      <c r="B11" s="53" t="s">
        <v>60</v>
      </c>
      <c r="C11" s="59">
        <v>1712</v>
      </c>
      <c r="D11" s="60">
        <f>C11/C7*100</f>
        <v>2.7832420217522071</v>
      </c>
      <c r="E11" s="59">
        <v>1491</v>
      </c>
      <c r="F11" s="60">
        <f>E11/E7*100</f>
        <v>2.358542797032444</v>
      </c>
      <c r="G11" s="59">
        <v>1341</v>
      </c>
      <c r="H11" s="60">
        <f>G11/G7*100</f>
        <v>2.1945471803096259</v>
      </c>
      <c r="I11" s="72"/>
      <c r="J11" s="78"/>
      <c r="K11" s="53" t="s">
        <v>60</v>
      </c>
      <c r="L11" s="59">
        <v>1016</v>
      </c>
      <c r="M11" s="60">
        <v>1.8</v>
      </c>
      <c r="N11" s="61"/>
      <c r="O11" s="78"/>
      <c r="P11" s="53" t="s">
        <v>60</v>
      </c>
      <c r="Q11" s="59">
        <v>567</v>
      </c>
      <c r="R11" s="60">
        <f>Q11/Q7*100</f>
        <v>0.93042336724647201</v>
      </c>
      <c r="S11" s="59">
        <v>527</v>
      </c>
      <c r="T11" s="60">
        <f>S11/S7*100</f>
        <v>0.82657590539078063</v>
      </c>
      <c r="U11" s="59">
        <v>313</v>
      </c>
      <c r="V11" s="60">
        <f>U11/U7*100</f>
        <v>0.50177142948748776</v>
      </c>
    </row>
    <row r="12" spans="1:22" s="69" customFormat="1" ht="26.25" customHeight="1" x14ac:dyDescent="0.15">
      <c r="A12" s="84" t="s">
        <v>61</v>
      </c>
      <c r="B12" s="55"/>
      <c r="C12" s="59">
        <f>SUM(C13:C15)</f>
        <v>18471</v>
      </c>
      <c r="D12" s="60">
        <f>C12/C7*100</f>
        <v>30.028775340995917</v>
      </c>
      <c r="E12" s="59">
        <f>SUM(E13:E15)</f>
        <v>18424</v>
      </c>
      <c r="F12" s="60">
        <f>E12/E7*100</f>
        <v>29.144059351123907</v>
      </c>
      <c r="G12" s="59">
        <f>SUM(G13:G15)</f>
        <v>16718</v>
      </c>
      <c r="H12" s="60">
        <f>G12/G7*100</f>
        <v>27.359015481294801</v>
      </c>
      <c r="I12" s="72"/>
      <c r="J12" s="84" t="s">
        <v>61</v>
      </c>
      <c r="K12" s="55"/>
      <c r="L12" s="59">
        <f>SUM(L13:L15)</f>
        <v>14599</v>
      </c>
      <c r="M12" s="60">
        <f>L12/58482*100</f>
        <v>24.963236551417531</v>
      </c>
      <c r="N12" s="61"/>
      <c r="O12" s="84" t="s">
        <v>61</v>
      </c>
      <c r="P12" s="55"/>
      <c r="Q12" s="59">
        <f>SUM(Q13:Q15)</f>
        <v>14690</v>
      </c>
      <c r="R12" s="60">
        <f t="shared" ref="R12:R30" si="0">Q12/$Q$7*100</f>
        <v>24.105677715786019</v>
      </c>
      <c r="S12" s="59">
        <f>SUM(S13:S15)</f>
        <v>15488</v>
      </c>
      <c r="T12" s="60">
        <f>S12/$S$7*100</f>
        <v>24.292234578163967</v>
      </c>
      <c r="U12" s="59">
        <f>SUM(U13:U15)</f>
        <v>14526</v>
      </c>
      <c r="V12" s="60">
        <f>U12/$S$7*100</f>
        <v>22.783380648399394</v>
      </c>
    </row>
    <row r="13" spans="1:22" ht="26.25" customHeight="1" x14ac:dyDescent="0.15">
      <c r="A13" s="77"/>
      <c r="B13" s="53" t="s">
        <v>62</v>
      </c>
      <c r="C13" s="59">
        <v>94</v>
      </c>
      <c r="D13" s="60">
        <f>C13/C7*100</f>
        <v>0.15281819511957212</v>
      </c>
      <c r="E13" s="59">
        <v>120</v>
      </c>
      <c r="F13" s="60">
        <f>E13/E7*100</f>
        <v>0.18982235791005583</v>
      </c>
      <c r="G13" s="59">
        <v>108</v>
      </c>
      <c r="H13" s="60">
        <f>G13/G7*100</f>
        <v>0.17674205479003699</v>
      </c>
      <c r="I13" s="72"/>
      <c r="J13" s="77"/>
      <c r="K13" s="53" t="s">
        <v>62</v>
      </c>
      <c r="L13" s="59">
        <v>54</v>
      </c>
      <c r="M13" s="60">
        <f>L13/L7*100</f>
        <v>9.2336103416435819E-2</v>
      </c>
      <c r="N13" s="61"/>
      <c r="O13" s="77"/>
      <c r="P13" s="54" t="s">
        <v>63</v>
      </c>
      <c r="Q13" s="59">
        <v>56</v>
      </c>
      <c r="R13" s="60">
        <f t="shared" si="0"/>
        <v>9.1893665900886115E-2</v>
      </c>
      <c r="S13" s="59">
        <v>95</v>
      </c>
      <c r="T13" s="60">
        <f>S13/$S$7*100</f>
        <v>0.14900324670232287</v>
      </c>
      <c r="U13" s="59">
        <v>65</v>
      </c>
      <c r="V13" s="60">
        <f>U13/$S$7*100</f>
        <v>0.10194958984895777</v>
      </c>
    </row>
    <row r="14" spans="1:22" ht="26.25" customHeight="1" x14ac:dyDescent="0.15">
      <c r="A14" s="77"/>
      <c r="B14" s="53" t="s">
        <v>64</v>
      </c>
      <c r="C14" s="59">
        <v>7429</v>
      </c>
      <c r="D14" s="60">
        <f>C14/C7*100</f>
        <v>12.077514590886183</v>
      </c>
      <c r="E14" s="59">
        <v>8459</v>
      </c>
      <c r="F14" s="60">
        <f>E14/E7*100</f>
        <v>13.380894379676352</v>
      </c>
      <c r="G14" s="59">
        <v>7918</v>
      </c>
      <c r="H14" s="60">
        <f>G14/G7*100</f>
        <v>12.957811016921413</v>
      </c>
      <c r="I14" s="72"/>
      <c r="J14" s="77"/>
      <c r="K14" s="53" t="s">
        <v>64</v>
      </c>
      <c r="L14" s="59">
        <v>6804</v>
      </c>
      <c r="M14" s="60">
        <f>L14/L7*100</f>
        <v>11.634349030470915</v>
      </c>
      <c r="N14" s="61"/>
      <c r="O14" s="77"/>
      <c r="P14" s="53" t="s">
        <v>64</v>
      </c>
      <c r="Q14" s="59">
        <v>6310</v>
      </c>
      <c r="R14" s="60">
        <v>10.3</v>
      </c>
      <c r="S14" s="59">
        <v>6859</v>
      </c>
      <c r="T14" s="60">
        <f>S14/$S$7*100</f>
        <v>10.758034411907712</v>
      </c>
      <c r="U14" s="59">
        <v>6214</v>
      </c>
      <c r="V14" s="60">
        <f>U14/$S$7*100</f>
        <v>9.7463807895603622</v>
      </c>
    </row>
    <row r="15" spans="1:22" ht="26.25" customHeight="1" x14ac:dyDescent="0.15">
      <c r="A15" s="78"/>
      <c r="B15" s="53" t="s">
        <v>65</v>
      </c>
      <c r="C15" s="59">
        <v>10948</v>
      </c>
      <c r="D15" s="60">
        <f>C15/C7*100</f>
        <v>17.798442554990164</v>
      </c>
      <c r="E15" s="59">
        <v>9845</v>
      </c>
      <c r="F15" s="60">
        <f>E15/E7*100</f>
        <v>15.573342613537497</v>
      </c>
      <c r="G15" s="59">
        <v>8692</v>
      </c>
      <c r="H15" s="60">
        <f>G15/G7*100</f>
        <v>14.224462409583346</v>
      </c>
      <c r="I15" s="72"/>
      <c r="J15" s="78"/>
      <c r="K15" s="53" t="s">
        <v>65</v>
      </c>
      <c r="L15" s="59">
        <v>7741</v>
      </c>
      <c r="M15" s="60">
        <v>13.3</v>
      </c>
      <c r="N15" s="61"/>
      <c r="O15" s="78"/>
      <c r="P15" s="53" t="s">
        <v>65</v>
      </c>
      <c r="Q15" s="59">
        <v>8324</v>
      </c>
      <c r="R15" s="60">
        <f t="shared" si="0"/>
        <v>13.659337052838858</v>
      </c>
      <c r="S15" s="59">
        <v>8534</v>
      </c>
      <c r="T15" s="60">
        <f>S15/$S$7*100</f>
        <v>13.385196919553932</v>
      </c>
      <c r="U15" s="59">
        <v>8247</v>
      </c>
      <c r="V15" s="60">
        <f>U15/$S$7*100</f>
        <v>12.935050268990073</v>
      </c>
    </row>
    <row r="16" spans="1:22" s="69" customFormat="1" ht="26.25" customHeight="1" x14ac:dyDescent="0.15">
      <c r="A16" s="84" t="s">
        <v>66</v>
      </c>
      <c r="B16" s="55"/>
      <c r="C16" s="59">
        <f>SUM(C17:C23)</f>
        <v>38411</v>
      </c>
      <c r="D16" s="60">
        <f>C16/C7*100</f>
        <v>62.44574141210515</v>
      </c>
      <c r="E16" s="59">
        <f>SUM(E17:E23)</f>
        <v>40691</v>
      </c>
      <c r="F16" s="60">
        <f>E16/E7*100</f>
        <v>64.367179714317345</v>
      </c>
      <c r="G16" s="59">
        <f>SUM(G17:G23)</f>
        <v>41029</v>
      </c>
      <c r="H16" s="60">
        <f>G16/G7*100</f>
        <v>67.143979314633583</v>
      </c>
      <c r="I16" s="72"/>
      <c r="J16" s="84" t="s">
        <v>66</v>
      </c>
      <c r="K16" s="55"/>
      <c r="L16" s="59">
        <f>SUM(L17:L28)</f>
        <v>40458</v>
      </c>
      <c r="M16" s="60">
        <v>69.099999999999994</v>
      </c>
      <c r="N16" s="61"/>
      <c r="O16" s="84" t="s">
        <v>66</v>
      </c>
      <c r="P16" s="55"/>
      <c r="Q16" s="59">
        <f>SUM(Q17:Q30)</f>
        <v>40996</v>
      </c>
      <c r="R16" s="60">
        <f>Q16/Q7*100</f>
        <v>67.272727272727266</v>
      </c>
      <c r="S16" s="59">
        <f>SUM(S17:S30)</f>
        <v>44042</v>
      </c>
      <c r="T16" s="60">
        <f>S16/S7*100</f>
        <v>69.077905171196889</v>
      </c>
      <c r="U16" s="59">
        <f>SUM(U17:U30)</f>
        <v>44160</v>
      </c>
      <c r="V16" s="60">
        <f>U16/U7*100</f>
        <v>70.793055355167596</v>
      </c>
    </row>
    <row r="17" spans="1:22" ht="26.25" customHeight="1" x14ac:dyDescent="0.15">
      <c r="A17" s="77"/>
      <c r="B17" s="54" t="s">
        <v>67</v>
      </c>
      <c r="C17" s="76">
        <v>571</v>
      </c>
      <c r="D17" s="60">
        <f>C17/C7*100</f>
        <v>0.92828924907740074</v>
      </c>
      <c r="E17" s="59">
        <v>659</v>
      </c>
      <c r="F17" s="60">
        <f>E17/E7*100</f>
        <v>1.0424411155227233</v>
      </c>
      <c r="G17" s="59">
        <v>553</v>
      </c>
      <c r="H17" s="60">
        <f>G17/G7*100</f>
        <v>0.90498478054528209</v>
      </c>
      <c r="I17" s="72"/>
      <c r="J17" s="77"/>
      <c r="K17" s="54" t="s">
        <v>67</v>
      </c>
      <c r="L17" s="59">
        <v>463</v>
      </c>
      <c r="M17" s="60">
        <f>L17/L7*100</f>
        <v>0.79169659040388485</v>
      </c>
      <c r="N17" s="61"/>
      <c r="O17" s="77"/>
      <c r="P17" s="54" t="s">
        <v>67</v>
      </c>
      <c r="Q17" s="59">
        <v>455</v>
      </c>
      <c r="R17" s="60">
        <v>0.8</v>
      </c>
      <c r="S17" s="59">
        <v>492</v>
      </c>
      <c r="T17" s="60">
        <f t="shared" ref="T17:T24" si="1">S17/$S$7*100</f>
        <v>0.77167997239518804</v>
      </c>
      <c r="U17" s="59">
        <v>453</v>
      </c>
      <c r="V17" s="60">
        <f t="shared" ref="V17:V26" si="2">U17/$S$7*100</f>
        <v>0.71051021848581331</v>
      </c>
    </row>
    <row r="18" spans="1:22" ht="26.25" customHeight="1" x14ac:dyDescent="0.15">
      <c r="A18" s="77"/>
      <c r="B18" s="53" t="s">
        <v>149</v>
      </c>
      <c r="C18" s="76">
        <v>4774</v>
      </c>
      <c r="D18" s="60">
        <f>C18/C7*100</f>
        <v>7.7612134414982688</v>
      </c>
      <c r="E18" s="59">
        <v>4839</v>
      </c>
      <c r="F18" s="60">
        <f>E18/E7*100</f>
        <v>7.6545865827230015</v>
      </c>
      <c r="G18" s="59">
        <v>1619</v>
      </c>
      <c r="H18" s="60">
        <f>G18/G7*100</f>
        <v>2.6494943213432398</v>
      </c>
      <c r="I18" s="72"/>
      <c r="J18" s="77"/>
      <c r="K18" s="53" t="s">
        <v>68</v>
      </c>
      <c r="L18" s="59">
        <v>1044</v>
      </c>
      <c r="M18" s="60">
        <f>L18/L7*100</f>
        <v>1.7851646660510927</v>
      </c>
      <c r="N18" s="49"/>
      <c r="O18" s="77"/>
      <c r="P18" s="54" t="s">
        <v>68</v>
      </c>
      <c r="Q18" s="59">
        <v>926</v>
      </c>
      <c r="R18" s="60">
        <f t="shared" si="0"/>
        <v>1.5195274040039384</v>
      </c>
      <c r="S18" s="59">
        <v>941</v>
      </c>
      <c r="T18" s="60">
        <f t="shared" si="1"/>
        <v>1.4759163699672193</v>
      </c>
      <c r="U18" s="59">
        <v>1020</v>
      </c>
      <c r="V18" s="60">
        <f t="shared" si="2"/>
        <v>1.599824333014414</v>
      </c>
    </row>
    <row r="19" spans="1:22" ht="26.25" customHeight="1" x14ac:dyDescent="0.15">
      <c r="A19" s="77"/>
      <c r="B19" s="53" t="s">
        <v>158</v>
      </c>
      <c r="C19" s="74">
        <v>14406</v>
      </c>
      <c r="D19" s="60">
        <f>C19/C7*100</f>
        <v>23.420201264814423</v>
      </c>
      <c r="E19" s="59">
        <v>14375</v>
      </c>
      <c r="F19" s="60">
        <f>E19/E7*100</f>
        <v>22.739136624642107</v>
      </c>
      <c r="G19" s="59">
        <v>633</v>
      </c>
      <c r="H19" s="60">
        <f>G19/G7*100</f>
        <v>1.0359048211304944</v>
      </c>
      <c r="I19" s="72"/>
      <c r="J19" s="77"/>
      <c r="K19" s="53" t="s">
        <v>69</v>
      </c>
      <c r="L19" s="59">
        <v>3923</v>
      </c>
      <c r="M19" s="60">
        <f>L19/L7*100</f>
        <v>6.7080469204199575</v>
      </c>
      <c r="N19" s="61"/>
      <c r="O19" s="77"/>
      <c r="P19" s="54" t="s">
        <v>70</v>
      </c>
      <c r="Q19" s="59">
        <v>4661</v>
      </c>
      <c r="R19" s="60">
        <v>7.7</v>
      </c>
      <c r="S19" s="59">
        <v>4781</v>
      </c>
      <c r="T19" s="60">
        <f t="shared" si="1"/>
        <v>7.4987844471979548</v>
      </c>
      <c r="U19" s="59">
        <v>4682</v>
      </c>
      <c r="V19" s="60">
        <f t="shared" si="2"/>
        <v>7.3435073795818502</v>
      </c>
    </row>
    <row r="20" spans="1:22" ht="26.25" customHeight="1" x14ac:dyDescent="0.15">
      <c r="A20" s="77"/>
      <c r="B20" s="53" t="s">
        <v>73</v>
      </c>
      <c r="C20" s="75">
        <v>1910</v>
      </c>
      <c r="D20" s="60">
        <f>C20/C7*100</f>
        <v>3.1051356667913055</v>
      </c>
      <c r="E20" s="59">
        <v>1872</v>
      </c>
      <c r="F20" s="60">
        <f>E20/E7*100</f>
        <v>2.9612287833968711</v>
      </c>
      <c r="G20" s="59">
        <v>4631</v>
      </c>
      <c r="H20" s="60">
        <f>G20/G7*100</f>
        <v>7.5786338493764926</v>
      </c>
      <c r="I20" s="72"/>
      <c r="J20" s="77"/>
      <c r="K20" s="53" t="s">
        <v>71</v>
      </c>
      <c r="L20" s="59">
        <v>10083</v>
      </c>
      <c r="M20" s="60">
        <f>L20/L7*100</f>
        <v>17.241202421257825</v>
      </c>
      <c r="N20" s="61"/>
      <c r="O20" s="77"/>
      <c r="P20" s="54" t="s">
        <v>72</v>
      </c>
      <c r="Q20" s="59">
        <v>9139</v>
      </c>
      <c r="R20" s="60">
        <f t="shared" si="0"/>
        <v>14.996718083360683</v>
      </c>
      <c r="S20" s="59">
        <v>9540</v>
      </c>
      <c r="T20" s="60">
        <f t="shared" si="1"/>
        <v>14.96306287937011</v>
      </c>
      <c r="U20" s="59">
        <v>9350</v>
      </c>
      <c r="V20" s="60">
        <f t="shared" si="2"/>
        <v>14.665056385965464</v>
      </c>
    </row>
    <row r="21" spans="1:22" ht="26.25" customHeight="1" x14ac:dyDescent="0.15">
      <c r="A21" s="77"/>
      <c r="B21" s="53" t="s">
        <v>75</v>
      </c>
      <c r="C21" s="76">
        <v>724</v>
      </c>
      <c r="D21" s="60">
        <f>C21/C7*100</f>
        <v>1.1770252475167042</v>
      </c>
      <c r="E21" s="59">
        <v>621</v>
      </c>
      <c r="F21" s="60">
        <f>E21/E7*100</f>
        <v>0.982330702184539</v>
      </c>
      <c r="G21" s="59">
        <v>13977</v>
      </c>
      <c r="H21" s="60">
        <f>G21/G7*100</f>
        <v>22.873367590743953</v>
      </c>
      <c r="I21" s="72"/>
      <c r="J21" s="77"/>
      <c r="K21" s="53" t="s">
        <v>73</v>
      </c>
      <c r="L21" s="59">
        <v>1349</v>
      </c>
      <c r="M21" s="60">
        <f>L21/L7*100</f>
        <v>2.3066926575698505</v>
      </c>
      <c r="N21" s="61"/>
      <c r="O21" s="77"/>
      <c r="P21" s="54" t="s">
        <v>74</v>
      </c>
      <c r="Q21" s="59">
        <v>1268</v>
      </c>
      <c r="R21" s="60">
        <f t="shared" si="0"/>
        <v>2.0807351493272073</v>
      </c>
      <c r="S21" s="59">
        <v>1226</v>
      </c>
      <c r="T21" s="60">
        <f t="shared" si="1"/>
        <v>1.9229261100741877</v>
      </c>
      <c r="U21" s="59">
        <v>1137</v>
      </c>
      <c r="V21" s="60">
        <f t="shared" si="2"/>
        <v>1.7833335947425379</v>
      </c>
    </row>
    <row r="22" spans="1:22" ht="26.25" customHeight="1" x14ac:dyDescent="0.15">
      <c r="A22" s="77"/>
      <c r="B22" s="53" t="s">
        <v>150</v>
      </c>
      <c r="C22" s="75">
        <v>13041</v>
      </c>
      <c r="D22" s="60">
        <f>C22/C7*100</f>
        <v>21.201085984620637</v>
      </c>
      <c r="E22" s="59">
        <v>15104</v>
      </c>
      <c r="F22" s="60">
        <f>E22/E7*100</f>
        <v>23.892307448945697</v>
      </c>
      <c r="G22" s="59">
        <v>16596</v>
      </c>
      <c r="H22" s="60">
        <f>G22/G7*100</f>
        <v>27.159362419402349</v>
      </c>
      <c r="I22" s="72"/>
      <c r="J22" s="77"/>
      <c r="K22" s="53" t="s">
        <v>75</v>
      </c>
      <c r="L22" s="59">
        <v>693</v>
      </c>
      <c r="M22" s="60">
        <f>L22/L7*100</f>
        <v>1.1849799938442598</v>
      </c>
      <c r="N22" s="61"/>
      <c r="O22" s="77"/>
      <c r="P22" s="54" t="s">
        <v>76</v>
      </c>
      <c r="Q22" s="59">
        <v>1024</v>
      </c>
      <c r="R22" s="60">
        <f t="shared" si="0"/>
        <v>1.680341319330489</v>
      </c>
      <c r="S22" s="59">
        <v>1246</v>
      </c>
      <c r="T22" s="60">
        <f t="shared" si="1"/>
        <v>1.9542952146430981</v>
      </c>
      <c r="U22" s="59">
        <v>1161</v>
      </c>
      <c r="V22" s="60">
        <f t="shared" si="2"/>
        <v>1.8209765202252302</v>
      </c>
    </row>
    <row r="23" spans="1:22" ht="26.25" customHeight="1" x14ac:dyDescent="0.15">
      <c r="A23" s="78"/>
      <c r="B23" s="54" t="s">
        <v>159</v>
      </c>
      <c r="C23" s="75">
        <v>2985</v>
      </c>
      <c r="D23" s="60">
        <f>C23/C7*100</f>
        <v>4.8527905577864123</v>
      </c>
      <c r="E23" s="59">
        <v>3221</v>
      </c>
      <c r="F23" s="60">
        <f>E23/E7*100</f>
        <v>5.0951484569024155</v>
      </c>
      <c r="G23" s="59">
        <v>3020</v>
      </c>
      <c r="H23" s="60">
        <f>G23/G7*100</f>
        <v>4.9422315320917756</v>
      </c>
      <c r="I23" s="72"/>
      <c r="J23" s="77"/>
      <c r="K23" s="53" t="s">
        <v>77</v>
      </c>
      <c r="L23" s="59">
        <v>3363</v>
      </c>
      <c r="M23" s="60">
        <f>L23/L7*100</f>
        <v>5.7504873294346979</v>
      </c>
      <c r="N23" s="49"/>
      <c r="O23" s="77"/>
      <c r="P23" s="54" t="s">
        <v>78</v>
      </c>
      <c r="Q23" s="59">
        <v>2206</v>
      </c>
      <c r="R23" s="60">
        <f t="shared" si="0"/>
        <v>3.6199540531670493</v>
      </c>
      <c r="S23" s="59">
        <v>2144</v>
      </c>
      <c r="T23" s="60">
        <f t="shared" si="1"/>
        <v>3.3627680097871608</v>
      </c>
      <c r="U23" s="59">
        <v>2298</v>
      </c>
      <c r="V23" s="60">
        <f t="shared" si="2"/>
        <v>3.6043101149677681</v>
      </c>
    </row>
    <row r="24" spans="1:22" ht="26.25" customHeight="1" x14ac:dyDescent="0.15">
      <c r="A24" s="55" t="s">
        <v>84</v>
      </c>
      <c r="B24" s="55"/>
      <c r="C24" s="76">
        <v>132</v>
      </c>
      <c r="D24" s="60">
        <f>C24/C7*100</f>
        <v>0.21459576335939914</v>
      </c>
      <c r="E24" s="59">
        <v>321</v>
      </c>
      <c r="F24" s="60">
        <f>E24/E7*100</f>
        <v>0.5077748074093994</v>
      </c>
      <c r="G24" s="59">
        <v>39</v>
      </c>
      <c r="H24" s="60">
        <f>G24/G7*100</f>
        <v>6.3823519785291133E-2</v>
      </c>
      <c r="I24" s="72"/>
      <c r="J24" s="77"/>
      <c r="K24" s="53" t="s">
        <v>79</v>
      </c>
      <c r="L24" s="59">
        <v>4580</v>
      </c>
      <c r="M24" s="60">
        <f>L24/L7*100</f>
        <v>7.8314695119865938</v>
      </c>
      <c r="N24" s="49"/>
      <c r="O24" s="77"/>
      <c r="P24" s="54" t="s">
        <v>80</v>
      </c>
      <c r="Q24" s="59">
        <v>3544</v>
      </c>
      <c r="R24" s="60">
        <f t="shared" si="0"/>
        <v>5.8155562848703646</v>
      </c>
      <c r="S24" s="59">
        <v>3744</v>
      </c>
      <c r="T24" s="60">
        <f t="shared" si="1"/>
        <v>5.8722963752999675</v>
      </c>
      <c r="U24" s="59">
        <v>3568</v>
      </c>
      <c r="V24" s="60">
        <f t="shared" si="2"/>
        <v>5.5962482550935579</v>
      </c>
    </row>
    <row r="25" spans="1:22" ht="26.25" customHeight="1" x14ac:dyDescent="0.15">
      <c r="A25" s="40"/>
      <c r="F25" s="73"/>
      <c r="H25" s="73"/>
      <c r="I25" s="45"/>
      <c r="J25" s="77"/>
      <c r="K25" s="53" t="s">
        <v>81</v>
      </c>
      <c r="L25" s="59">
        <v>2362</v>
      </c>
      <c r="M25" s="60">
        <f>L25/L7*100</f>
        <v>4.0388495605485453</v>
      </c>
      <c r="N25" s="49"/>
      <c r="O25" s="77"/>
      <c r="P25" s="54" t="s">
        <v>82</v>
      </c>
      <c r="Q25" s="59">
        <v>2522</v>
      </c>
      <c r="R25" s="60">
        <f t="shared" si="0"/>
        <v>4.1384968821791928</v>
      </c>
      <c r="S25" s="59">
        <v>2546</v>
      </c>
      <c r="T25" s="60">
        <f t="shared" ref="T25:T31" si="3">S25/$S$7*100</f>
        <v>3.9932870116222534</v>
      </c>
      <c r="U25" s="59">
        <v>2468</v>
      </c>
      <c r="V25" s="60">
        <f t="shared" si="2"/>
        <v>3.8709475038035039</v>
      </c>
    </row>
    <row r="26" spans="1:22" ht="26.25" customHeight="1" x14ac:dyDescent="0.15">
      <c r="A26" s="162" t="s">
        <v>211</v>
      </c>
      <c r="B26" s="162"/>
      <c r="C26" s="162"/>
      <c r="D26" s="162"/>
      <c r="E26" s="162"/>
      <c r="F26" s="162"/>
      <c r="G26" s="162"/>
      <c r="H26" s="162"/>
      <c r="I26" s="45"/>
      <c r="J26" s="77"/>
      <c r="K26" s="53" t="s">
        <v>83</v>
      </c>
      <c r="L26" s="59">
        <v>590</v>
      </c>
      <c r="M26" s="60">
        <f>L26/L7*100</f>
        <v>1.0088574262166137</v>
      </c>
      <c r="N26" s="49"/>
      <c r="O26" s="77"/>
      <c r="P26" s="54" t="s">
        <v>81</v>
      </c>
      <c r="Q26" s="59">
        <v>2431</v>
      </c>
      <c r="R26" s="60">
        <f t="shared" si="0"/>
        <v>3.9891696750902526</v>
      </c>
      <c r="S26" s="59">
        <v>2549</v>
      </c>
      <c r="T26" s="60">
        <f t="shared" si="3"/>
        <v>3.9979923773075896</v>
      </c>
      <c r="U26" s="59">
        <v>2693</v>
      </c>
      <c r="V26" s="60">
        <f t="shared" si="2"/>
        <v>4.223849930203742</v>
      </c>
    </row>
    <row r="27" spans="1:22" ht="26.25" customHeight="1" x14ac:dyDescent="0.15">
      <c r="A27" s="162"/>
      <c r="B27" s="162"/>
      <c r="C27" s="162"/>
      <c r="D27" s="162"/>
      <c r="E27" s="162"/>
      <c r="F27" s="162"/>
      <c r="G27" s="162"/>
      <c r="H27" s="162"/>
      <c r="I27" s="45"/>
      <c r="J27" s="77"/>
      <c r="K27" s="54" t="s">
        <v>151</v>
      </c>
      <c r="L27" s="59">
        <v>8914</v>
      </c>
      <c r="M27" s="60">
        <f>L27/L7*100</f>
        <v>15.242296775076092</v>
      </c>
      <c r="N27" s="61"/>
      <c r="O27" s="77"/>
      <c r="P27" s="54" t="s">
        <v>79</v>
      </c>
      <c r="Q27" s="59">
        <v>5481</v>
      </c>
      <c r="R27" s="60">
        <f>Q27/$Q$7*100</f>
        <v>8.9940925500492295</v>
      </c>
      <c r="S27" s="59">
        <v>6690</v>
      </c>
      <c r="T27" s="60">
        <f>S27/$S$7*100</f>
        <v>10.492965478300421</v>
      </c>
      <c r="U27" s="59">
        <v>7320</v>
      </c>
      <c r="V27" s="60">
        <f>U27/$S$7*100</f>
        <v>11.48109227222109</v>
      </c>
    </row>
    <row r="28" spans="1:22" ht="26.25" customHeight="1" x14ac:dyDescent="0.15">
      <c r="A28" s="162"/>
      <c r="B28" s="162"/>
      <c r="C28" s="162"/>
      <c r="D28" s="162"/>
      <c r="E28" s="162"/>
      <c r="F28" s="162"/>
      <c r="G28" s="162"/>
      <c r="H28" s="162"/>
      <c r="I28" s="45"/>
      <c r="J28" s="78"/>
      <c r="K28" s="54" t="s">
        <v>160</v>
      </c>
      <c r="L28" s="59">
        <v>3094</v>
      </c>
      <c r="M28" s="60">
        <f>L28/L7*100</f>
        <v>5.2905167401935644</v>
      </c>
      <c r="N28" s="61"/>
      <c r="O28" s="77"/>
      <c r="P28" s="54" t="s">
        <v>83</v>
      </c>
      <c r="Q28" s="59">
        <v>318</v>
      </c>
      <c r="R28" s="60">
        <f t="shared" si="0"/>
        <v>0.52182474565146042</v>
      </c>
      <c r="S28" s="59">
        <v>550</v>
      </c>
      <c r="T28" s="60">
        <f t="shared" si="3"/>
        <v>0.86265037564502733</v>
      </c>
      <c r="U28" s="59">
        <v>491</v>
      </c>
      <c r="V28" s="60">
        <f t="shared" ref="V28:V31" si="4">U28/$S$7*100</f>
        <v>0.77011151716674253</v>
      </c>
    </row>
    <row r="29" spans="1:22" ht="26.25" customHeight="1" x14ac:dyDescent="0.15">
      <c r="I29" s="45"/>
      <c r="J29" s="55" t="s">
        <v>84</v>
      </c>
      <c r="K29" s="55"/>
      <c r="L29" s="59">
        <v>748</v>
      </c>
      <c r="M29" s="60">
        <f>L29/L7*100</f>
        <v>1.2790260251017407</v>
      </c>
      <c r="N29" s="63"/>
      <c r="O29" s="79"/>
      <c r="P29" s="54" t="s">
        <v>151</v>
      </c>
      <c r="Q29" s="59">
        <v>3734</v>
      </c>
      <c r="R29" s="60">
        <f t="shared" si="0"/>
        <v>6.1273383656055138</v>
      </c>
      <c r="S29" s="59">
        <v>4388</v>
      </c>
      <c r="T29" s="60">
        <f t="shared" si="3"/>
        <v>6.8823815424188721</v>
      </c>
      <c r="U29" s="59">
        <v>4219</v>
      </c>
      <c r="V29" s="60">
        <f t="shared" si="4"/>
        <v>6.6173126088115817</v>
      </c>
    </row>
    <row r="30" spans="1:22" ht="26.25" customHeight="1" x14ac:dyDescent="0.15">
      <c r="B30" s="110"/>
      <c r="C30" s="110"/>
      <c r="D30" s="110"/>
      <c r="E30" s="110"/>
      <c r="F30" s="110"/>
      <c r="G30" s="110"/>
      <c r="H30" s="110"/>
      <c r="I30" s="110"/>
      <c r="J30" s="40"/>
      <c r="O30" s="80"/>
      <c r="P30" s="54" t="s">
        <v>152</v>
      </c>
      <c r="Q30" s="59">
        <v>3287</v>
      </c>
      <c r="R30" s="60">
        <f t="shared" si="0"/>
        <v>5.3938299967180834</v>
      </c>
      <c r="S30" s="59">
        <v>3205</v>
      </c>
      <c r="T30" s="60">
        <f t="shared" si="3"/>
        <v>5.0268990071678408</v>
      </c>
      <c r="U30" s="59">
        <v>3300</v>
      </c>
      <c r="V30" s="60">
        <f t="shared" si="4"/>
        <v>5.1759022538701638</v>
      </c>
    </row>
    <row r="31" spans="1:22" ht="26.25" customHeight="1" x14ac:dyDescent="0.15">
      <c r="B31" s="110"/>
      <c r="C31" s="110"/>
      <c r="D31" s="110"/>
      <c r="E31" s="110"/>
      <c r="F31" s="110"/>
      <c r="G31" s="110"/>
      <c r="H31" s="110"/>
      <c r="I31" s="110"/>
      <c r="O31" s="55" t="s">
        <v>84</v>
      </c>
      <c r="P31" s="55"/>
      <c r="Q31" s="59">
        <v>3217</v>
      </c>
      <c r="R31" s="60">
        <f>Q31/$Q$7*100</f>
        <v>5.2789629143419763</v>
      </c>
      <c r="S31" s="59">
        <v>2415</v>
      </c>
      <c r="T31" s="60">
        <f t="shared" si="3"/>
        <v>3.7878193766958925</v>
      </c>
      <c r="U31" s="59">
        <v>2195</v>
      </c>
      <c r="V31" s="60">
        <f t="shared" si="4"/>
        <v>3.442759226437881</v>
      </c>
    </row>
    <row r="32" spans="1:22" x14ac:dyDescent="0.15">
      <c r="B32" s="161" t="s">
        <v>214</v>
      </c>
      <c r="C32" s="161"/>
      <c r="D32" s="161"/>
      <c r="E32" s="161"/>
      <c r="F32" s="161"/>
      <c r="G32" s="161"/>
      <c r="H32" s="161"/>
      <c r="I32" s="161"/>
      <c r="J32" s="161"/>
      <c r="K32" s="161"/>
    </row>
    <row r="34" spans="1:11" ht="21" x14ac:dyDescent="0.15">
      <c r="A34" s="156" t="s">
        <v>224</v>
      </c>
      <c r="B34" s="156"/>
      <c r="C34" s="156"/>
      <c r="D34" s="156"/>
      <c r="E34" s="156"/>
      <c r="F34" s="156"/>
      <c r="G34" s="156"/>
      <c r="H34" s="156"/>
      <c r="I34" s="156"/>
      <c r="J34" s="156"/>
      <c r="K34" s="156"/>
    </row>
  </sheetData>
  <mergeCells count="15">
    <mergeCell ref="U5:V5"/>
    <mergeCell ref="A34:K34"/>
    <mergeCell ref="S5:T5"/>
    <mergeCell ref="Q5:R5"/>
    <mergeCell ref="J5:K6"/>
    <mergeCell ref="J7:K7"/>
    <mergeCell ref="A7:B7"/>
    <mergeCell ref="C5:D5"/>
    <mergeCell ref="E5:F5"/>
    <mergeCell ref="A5:B6"/>
    <mergeCell ref="B32:K32"/>
    <mergeCell ref="G5:H5"/>
    <mergeCell ref="A26:H28"/>
    <mergeCell ref="L5:M5"/>
    <mergeCell ref="O5:P6"/>
  </mergeCells>
  <phoneticPr fontId="18"/>
  <pageMargins left="0.7" right="0.7" top="0.75" bottom="0.75" header="0.3" footer="0.3"/>
  <pageSetup paperSize="9" scale="5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S27"/>
  <sheetViews>
    <sheetView view="pageBreakPreview" zoomScaleNormal="100" zoomScaleSheetLayoutView="100" workbookViewId="0"/>
  </sheetViews>
  <sheetFormatPr defaultRowHeight="13.5" x14ac:dyDescent="0.15"/>
  <cols>
    <col min="1" max="1" width="18.625" style="33" customWidth="1"/>
    <col min="2" max="2" width="8.5" style="32" bestFit="1" customWidth="1"/>
    <col min="3" max="3" width="7.5" style="32" bestFit="1" customWidth="1"/>
    <col min="4" max="4" width="8.5" style="32" bestFit="1" customWidth="1"/>
    <col min="5" max="5" width="7.5" style="32" bestFit="1" customWidth="1"/>
    <col min="6" max="6" width="1.75" style="32" customWidth="1"/>
    <col min="7" max="7" width="18.625" style="33" customWidth="1"/>
    <col min="8" max="8" width="8.5" style="32" bestFit="1" customWidth="1"/>
    <col min="9" max="9" width="7.5" style="32" bestFit="1" customWidth="1"/>
    <col min="10" max="10" width="8.5" style="32" bestFit="1" customWidth="1"/>
    <col min="11" max="11" width="7.5" style="32" bestFit="1" customWidth="1"/>
    <col min="12" max="12" width="1.75" style="32" customWidth="1"/>
    <col min="13" max="13" width="18.625" style="32" customWidth="1"/>
    <col min="14" max="14" width="8.5" style="32" bestFit="1" customWidth="1"/>
    <col min="15" max="15" width="7.375" style="32" customWidth="1"/>
    <col min="18" max="18" width="8.5" style="32" bestFit="1" customWidth="1"/>
    <col min="19" max="19" width="7.375" style="32" customWidth="1"/>
    <col min="20" max="262" width="9" style="32"/>
    <col min="263" max="263" width="18.625" style="32" customWidth="1"/>
    <col min="264" max="264" width="8.5" style="32" bestFit="1" customWidth="1"/>
    <col min="265" max="265" width="7.5" style="32" bestFit="1" customWidth="1"/>
    <col min="266" max="266" width="8.5" style="32" bestFit="1" customWidth="1"/>
    <col min="267" max="267" width="7.5" style="32" bestFit="1" customWidth="1"/>
    <col min="268" max="268" width="1.75" style="32" customWidth="1"/>
    <col min="269" max="269" width="18.625" style="32" customWidth="1"/>
    <col min="270" max="270" width="8.5" style="32" bestFit="1" customWidth="1"/>
    <col min="271" max="271" width="7.375" style="32" customWidth="1"/>
    <col min="272" max="518" width="9" style="32"/>
    <col min="519" max="519" width="18.625" style="32" customWidth="1"/>
    <col min="520" max="520" width="8.5" style="32" bestFit="1" customWidth="1"/>
    <col min="521" max="521" width="7.5" style="32" bestFit="1" customWidth="1"/>
    <col min="522" max="522" width="8.5" style="32" bestFit="1" customWidth="1"/>
    <col min="523" max="523" width="7.5" style="32" bestFit="1" customWidth="1"/>
    <col min="524" max="524" width="1.75" style="32" customWidth="1"/>
    <col min="525" max="525" width="18.625" style="32" customWidth="1"/>
    <col min="526" max="526" width="8.5" style="32" bestFit="1" customWidth="1"/>
    <col min="527" max="527" width="7.375" style="32" customWidth="1"/>
    <col min="528" max="774" width="9" style="32"/>
    <col min="775" max="775" width="18.625" style="32" customWidth="1"/>
    <col min="776" max="776" width="8.5" style="32" bestFit="1" customWidth="1"/>
    <col min="777" max="777" width="7.5" style="32" bestFit="1" customWidth="1"/>
    <col min="778" max="778" width="8.5" style="32" bestFit="1" customWidth="1"/>
    <col min="779" max="779" width="7.5" style="32" bestFit="1" customWidth="1"/>
    <col min="780" max="780" width="1.75" style="32" customWidth="1"/>
    <col min="781" max="781" width="18.625" style="32" customWidth="1"/>
    <col min="782" max="782" width="8.5" style="32" bestFit="1" customWidth="1"/>
    <col min="783" max="783" width="7.375" style="32" customWidth="1"/>
    <col min="784" max="1030" width="9" style="32"/>
    <col min="1031" max="1031" width="18.625" style="32" customWidth="1"/>
    <col min="1032" max="1032" width="8.5" style="32" bestFit="1" customWidth="1"/>
    <col min="1033" max="1033" width="7.5" style="32" bestFit="1" customWidth="1"/>
    <col min="1034" max="1034" width="8.5" style="32" bestFit="1" customWidth="1"/>
    <col min="1035" max="1035" width="7.5" style="32" bestFit="1" customWidth="1"/>
    <col min="1036" max="1036" width="1.75" style="32" customWidth="1"/>
    <col min="1037" max="1037" width="18.625" style="32" customWidth="1"/>
    <col min="1038" max="1038" width="8.5" style="32" bestFit="1" customWidth="1"/>
    <col min="1039" max="1039" width="7.375" style="32" customWidth="1"/>
    <col min="1040" max="1286" width="9" style="32"/>
    <col min="1287" max="1287" width="18.625" style="32" customWidth="1"/>
    <col min="1288" max="1288" width="8.5" style="32" bestFit="1" customWidth="1"/>
    <col min="1289" max="1289" width="7.5" style="32" bestFit="1" customWidth="1"/>
    <col min="1290" max="1290" width="8.5" style="32" bestFit="1" customWidth="1"/>
    <col min="1291" max="1291" width="7.5" style="32" bestFit="1" customWidth="1"/>
    <col min="1292" max="1292" width="1.75" style="32" customWidth="1"/>
    <col min="1293" max="1293" width="18.625" style="32" customWidth="1"/>
    <col min="1294" max="1294" width="8.5" style="32" bestFit="1" customWidth="1"/>
    <col min="1295" max="1295" width="7.375" style="32" customWidth="1"/>
    <col min="1296" max="1542" width="9" style="32"/>
    <col min="1543" max="1543" width="18.625" style="32" customWidth="1"/>
    <col min="1544" max="1544" width="8.5" style="32" bestFit="1" customWidth="1"/>
    <col min="1545" max="1545" width="7.5" style="32" bestFit="1" customWidth="1"/>
    <col min="1546" max="1546" width="8.5" style="32" bestFit="1" customWidth="1"/>
    <col min="1547" max="1547" width="7.5" style="32" bestFit="1" customWidth="1"/>
    <col min="1548" max="1548" width="1.75" style="32" customWidth="1"/>
    <col min="1549" max="1549" width="18.625" style="32" customWidth="1"/>
    <col min="1550" max="1550" width="8.5" style="32" bestFit="1" customWidth="1"/>
    <col min="1551" max="1551" width="7.375" style="32" customWidth="1"/>
    <col min="1552" max="1798" width="9" style="32"/>
    <col min="1799" max="1799" width="18.625" style="32" customWidth="1"/>
    <col min="1800" max="1800" width="8.5" style="32" bestFit="1" customWidth="1"/>
    <col min="1801" max="1801" width="7.5" style="32" bestFit="1" customWidth="1"/>
    <col min="1802" max="1802" width="8.5" style="32" bestFit="1" customWidth="1"/>
    <col min="1803" max="1803" width="7.5" style="32" bestFit="1" customWidth="1"/>
    <col min="1804" max="1804" width="1.75" style="32" customWidth="1"/>
    <col min="1805" max="1805" width="18.625" style="32" customWidth="1"/>
    <col min="1806" max="1806" width="8.5" style="32" bestFit="1" customWidth="1"/>
    <col min="1807" max="1807" width="7.375" style="32" customWidth="1"/>
    <col min="1808" max="2054" width="9" style="32"/>
    <col min="2055" max="2055" width="18.625" style="32" customWidth="1"/>
    <col min="2056" max="2056" width="8.5" style="32" bestFit="1" customWidth="1"/>
    <col min="2057" max="2057" width="7.5" style="32" bestFit="1" customWidth="1"/>
    <col min="2058" max="2058" width="8.5" style="32" bestFit="1" customWidth="1"/>
    <col min="2059" max="2059" width="7.5" style="32" bestFit="1" customWidth="1"/>
    <col min="2060" max="2060" width="1.75" style="32" customWidth="1"/>
    <col min="2061" max="2061" width="18.625" style="32" customWidth="1"/>
    <col min="2062" max="2062" width="8.5" style="32" bestFit="1" customWidth="1"/>
    <col min="2063" max="2063" width="7.375" style="32" customWidth="1"/>
    <col min="2064" max="2310" width="9" style="32"/>
    <col min="2311" max="2311" width="18.625" style="32" customWidth="1"/>
    <col min="2312" max="2312" width="8.5" style="32" bestFit="1" customWidth="1"/>
    <col min="2313" max="2313" width="7.5" style="32" bestFit="1" customWidth="1"/>
    <col min="2314" max="2314" width="8.5" style="32" bestFit="1" customWidth="1"/>
    <col min="2315" max="2315" width="7.5" style="32" bestFit="1" customWidth="1"/>
    <col min="2316" max="2316" width="1.75" style="32" customWidth="1"/>
    <col min="2317" max="2317" width="18.625" style="32" customWidth="1"/>
    <col min="2318" max="2318" width="8.5" style="32" bestFit="1" customWidth="1"/>
    <col min="2319" max="2319" width="7.375" style="32" customWidth="1"/>
    <col min="2320" max="2566" width="9" style="32"/>
    <col min="2567" max="2567" width="18.625" style="32" customWidth="1"/>
    <col min="2568" max="2568" width="8.5" style="32" bestFit="1" customWidth="1"/>
    <col min="2569" max="2569" width="7.5" style="32" bestFit="1" customWidth="1"/>
    <col min="2570" max="2570" width="8.5" style="32" bestFit="1" customWidth="1"/>
    <col min="2571" max="2571" width="7.5" style="32" bestFit="1" customWidth="1"/>
    <col min="2572" max="2572" width="1.75" style="32" customWidth="1"/>
    <col min="2573" max="2573" width="18.625" style="32" customWidth="1"/>
    <col min="2574" max="2574" width="8.5" style="32" bestFit="1" customWidth="1"/>
    <col min="2575" max="2575" width="7.375" style="32" customWidth="1"/>
    <col min="2576" max="2822" width="9" style="32"/>
    <col min="2823" max="2823" width="18.625" style="32" customWidth="1"/>
    <col min="2824" max="2824" width="8.5" style="32" bestFit="1" customWidth="1"/>
    <col min="2825" max="2825" width="7.5" style="32" bestFit="1" customWidth="1"/>
    <col min="2826" max="2826" width="8.5" style="32" bestFit="1" customWidth="1"/>
    <col min="2827" max="2827" width="7.5" style="32" bestFit="1" customWidth="1"/>
    <col min="2828" max="2828" width="1.75" style="32" customWidth="1"/>
    <col min="2829" max="2829" width="18.625" style="32" customWidth="1"/>
    <col min="2830" max="2830" width="8.5" style="32" bestFit="1" customWidth="1"/>
    <col min="2831" max="2831" width="7.375" style="32" customWidth="1"/>
    <col min="2832" max="3078" width="9" style="32"/>
    <col min="3079" max="3079" width="18.625" style="32" customWidth="1"/>
    <col min="3080" max="3080" width="8.5" style="32" bestFit="1" customWidth="1"/>
    <col min="3081" max="3081" width="7.5" style="32" bestFit="1" customWidth="1"/>
    <col min="3082" max="3082" width="8.5" style="32" bestFit="1" customWidth="1"/>
    <col min="3083" max="3083" width="7.5" style="32" bestFit="1" customWidth="1"/>
    <col min="3084" max="3084" width="1.75" style="32" customWidth="1"/>
    <col min="3085" max="3085" width="18.625" style="32" customWidth="1"/>
    <col min="3086" max="3086" width="8.5" style="32" bestFit="1" customWidth="1"/>
    <col min="3087" max="3087" width="7.375" style="32" customWidth="1"/>
    <col min="3088" max="3334" width="9" style="32"/>
    <col min="3335" max="3335" width="18.625" style="32" customWidth="1"/>
    <col min="3336" max="3336" width="8.5" style="32" bestFit="1" customWidth="1"/>
    <col min="3337" max="3337" width="7.5" style="32" bestFit="1" customWidth="1"/>
    <col min="3338" max="3338" width="8.5" style="32" bestFit="1" customWidth="1"/>
    <col min="3339" max="3339" width="7.5" style="32" bestFit="1" customWidth="1"/>
    <col min="3340" max="3340" width="1.75" style="32" customWidth="1"/>
    <col min="3341" max="3341" width="18.625" style="32" customWidth="1"/>
    <col min="3342" max="3342" width="8.5" style="32" bestFit="1" customWidth="1"/>
    <col min="3343" max="3343" width="7.375" style="32" customWidth="1"/>
    <col min="3344" max="3590" width="9" style="32"/>
    <col min="3591" max="3591" width="18.625" style="32" customWidth="1"/>
    <col min="3592" max="3592" width="8.5" style="32" bestFit="1" customWidth="1"/>
    <col min="3593" max="3593" width="7.5" style="32" bestFit="1" customWidth="1"/>
    <col min="3594" max="3594" width="8.5" style="32" bestFit="1" customWidth="1"/>
    <col min="3595" max="3595" width="7.5" style="32" bestFit="1" customWidth="1"/>
    <col min="3596" max="3596" width="1.75" style="32" customWidth="1"/>
    <col min="3597" max="3597" width="18.625" style="32" customWidth="1"/>
    <col min="3598" max="3598" width="8.5" style="32" bestFit="1" customWidth="1"/>
    <col min="3599" max="3599" width="7.375" style="32" customWidth="1"/>
    <col min="3600" max="3846" width="9" style="32"/>
    <col min="3847" max="3847" width="18.625" style="32" customWidth="1"/>
    <col min="3848" max="3848" width="8.5" style="32" bestFit="1" customWidth="1"/>
    <col min="3849" max="3849" width="7.5" style="32" bestFit="1" customWidth="1"/>
    <col min="3850" max="3850" width="8.5" style="32" bestFit="1" customWidth="1"/>
    <col min="3851" max="3851" width="7.5" style="32" bestFit="1" customWidth="1"/>
    <col min="3852" max="3852" width="1.75" style="32" customWidth="1"/>
    <col min="3853" max="3853" width="18.625" style="32" customWidth="1"/>
    <col min="3854" max="3854" width="8.5" style="32" bestFit="1" customWidth="1"/>
    <col min="3855" max="3855" width="7.375" style="32" customWidth="1"/>
    <col min="3856" max="4102" width="9" style="32"/>
    <col min="4103" max="4103" width="18.625" style="32" customWidth="1"/>
    <col min="4104" max="4104" width="8.5" style="32" bestFit="1" customWidth="1"/>
    <col min="4105" max="4105" width="7.5" style="32" bestFit="1" customWidth="1"/>
    <col min="4106" max="4106" width="8.5" style="32" bestFit="1" customWidth="1"/>
    <col min="4107" max="4107" width="7.5" style="32" bestFit="1" customWidth="1"/>
    <col min="4108" max="4108" width="1.75" style="32" customWidth="1"/>
    <col min="4109" max="4109" width="18.625" style="32" customWidth="1"/>
    <col min="4110" max="4110" width="8.5" style="32" bestFit="1" customWidth="1"/>
    <col min="4111" max="4111" width="7.375" style="32" customWidth="1"/>
    <col min="4112" max="4358" width="9" style="32"/>
    <col min="4359" max="4359" width="18.625" style="32" customWidth="1"/>
    <col min="4360" max="4360" width="8.5" style="32" bestFit="1" customWidth="1"/>
    <col min="4361" max="4361" width="7.5" style="32" bestFit="1" customWidth="1"/>
    <col min="4362" max="4362" width="8.5" style="32" bestFit="1" customWidth="1"/>
    <col min="4363" max="4363" width="7.5" style="32" bestFit="1" customWidth="1"/>
    <col min="4364" max="4364" width="1.75" style="32" customWidth="1"/>
    <col min="4365" max="4365" width="18.625" style="32" customWidth="1"/>
    <col min="4366" max="4366" width="8.5" style="32" bestFit="1" customWidth="1"/>
    <col min="4367" max="4367" width="7.375" style="32" customWidth="1"/>
    <col min="4368" max="4614" width="9" style="32"/>
    <col min="4615" max="4615" width="18.625" style="32" customWidth="1"/>
    <col min="4616" max="4616" width="8.5" style="32" bestFit="1" customWidth="1"/>
    <col min="4617" max="4617" width="7.5" style="32" bestFit="1" customWidth="1"/>
    <col min="4618" max="4618" width="8.5" style="32" bestFit="1" customWidth="1"/>
    <col min="4619" max="4619" width="7.5" style="32" bestFit="1" customWidth="1"/>
    <col min="4620" max="4620" width="1.75" style="32" customWidth="1"/>
    <col min="4621" max="4621" width="18.625" style="32" customWidth="1"/>
    <col min="4622" max="4622" width="8.5" style="32" bestFit="1" customWidth="1"/>
    <col min="4623" max="4623" width="7.375" style="32" customWidth="1"/>
    <col min="4624" max="4870" width="9" style="32"/>
    <col min="4871" max="4871" width="18.625" style="32" customWidth="1"/>
    <col min="4872" max="4872" width="8.5" style="32" bestFit="1" customWidth="1"/>
    <col min="4873" max="4873" width="7.5" style="32" bestFit="1" customWidth="1"/>
    <col min="4874" max="4874" width="8.5" style="32" bestFit="1" customWidth="1"/>
    <col min="4875" max="4875" width="7.5" style="32" bestFit="1" customWidth="1"/>
    <col min="4876" max="4876" width="1.75" style="32" customWidth="1"/>
    <col min="4877" max="4877" width="18.625" style="32" customWidth="1"/>
    <col min="4878" max="4878" width="8.5" style="32" bestFit="1" customWidth="1"/>
    <col min="4879" max="4879" width="7.375" style="32" customWidth="1"/>
    <col min="4880" max="5126" width="9" style="32"/>
    <col min="5127" max="5127" width="18.625" style="32" customWidth="1"/>
    <col min="5128" max="5128" width="8.5" style="32" bestFit="1" customWidth="1"/>
    <col min="5129" max="5129" width="7.5" style="32" bestFit="1" customWidth="1"/>
    <col min="5130" max="5130" width="8.5" style="32" bestFit="1" customWidth="1"/>
    <col min="5131" max="5131" width="7.5" style="32" bestFit="1" customWidth="1"/>
    <col min="5132" max="5132" width="1.75" style="32" customWidth="1"/>
    <col min="5133" max="5133" width="18.625" style="32" customWidth="1"/>
    <col min="5134" max="5134" width="8.5" style="32" bestFit="1" customWidth="1"/>
    <col min="5135" max="5135" width="7.375" style="32" customWidth="1"/>
    <col min="5136" max="5382" width="9" style="32"/>
    <col min="5383" max="5383" width="18.625" style="32" customWidth="1"/>
    <col min="5384" max="5384" width="8.5" style="32" bestFit="1" customWidth="1"/>
    <col min="5385" max="5385" width="7.5" style="32" bestFit="1" customWidth="1"/>
    <col min="5386" max="5386" width="8.5" style="32" bestFit="1" customWidth="1"/>
    <col min="5387" max="5387" width="7.5" style="32" bestFit="1" customWidth="1"/>
    <col min="5388" max="5388" width="1.75" style="32" customWidth="1"/>
    <col min="5389" max="5389" width="18.625" style="32" customWidth="1"/>
    <col min="5390" max="5390" width="8.5" style="32" bestFit="1" customWidth="1"/>
    <col min="5391" max="5391" width="7.375" style="32" customWidth="1"/>
    <col min="5392" max="5638" width="9" style="32"/>
    <col min="5639" max="5639" width="18.625" style="32" customWidth="1"/>
    <col min="5640" max="5640" width="8.5" style="32" bestFit="1" customWidth="1"/>
    <col min="5641" max="5641" width="7.5" style="32" bestFit="1" customWidth="1"/>
    <col min="5642" max="5642" width="8.5" style="32" bestFit="1" customWidth="1"/>
    <col min="5643" max="5643" width="7.5" style="32" bestFit="1" customWidth="1"/>
    <col min="5644" max="5644" width="1.75" style="32" customWidth="1"/>
    <col min="5645" max="5645" width="18.625" style="32" customWidth="1"/>
    <col min="5646" max="5646" width="8.5" style="32" bestFit="1" customWidth="1"/>
    <col min="5647" max="5647" width="7.375" style="32" customWidth="1"/>
    <col min="5648" max="5894" width="9" style="32"/>
    <col min="5895" max="5895" width="18.625" style="32" customWidth="1"/>
    <col min="5896" max="5896" width="8.5" style="32" bestFit="1" customWidth="1"/>
    <col min="5897" max="5897" width="7.5" style="32" bestFit="1" customWidth="1"/>
    <col min="5898" max="5898" width="8.5" style="32" bestFit="1" customWidth="1"/>
    <col min="5899" max="5899" width="7.5" style="32" bestFit="1" customWidth="1"/>
    <col min="5900" max="5900" width="1.75" style="32" customWidth="1"/>
    <col min="5901" max="5901" width="18.625" style="32" customWidth="1"/>
    <col min="5902" max="5902" width="8.5" style="32" bestFit="1" customWidth="1"/>
    <col min="5903" max="5903" width="7.375" style="32" customWidth="1"/>
    <col min="5904" max="6150" width="9" style="32"/>
    <col min="6151" max="6151" width="18.625" style="32" customWidth="1"/>
    <col min="6152" max="6152" width="8.5" style="32" bestFit="1" customWidth="1"/>
    <col min="6153" max="6153" width="7.5" style="32" bestFit="1" customWidth="1"/>
    <col min="6154" max="6154" width="8.5" style="32" bestFit="1" customWidth="1"/>
    <col min="6155" max="6155" width="7.5" style="32" bestFit="1" customWidth="1"/>
    <col min="6156" max="6156" width="1.75" style="32" customWidth="1"/>
    <col min="6157" max="6157" width="18.625" style="32" customWidth="1"/>
    <col min="6158" max="6158" width="8.5" style="32" bestFit="1" customWidth="1"/>
    <col min="6159" max="6159" width="7.375" style="32" customWidth="1"/>
    <col min="6160" max="6406" width="9" style="32"/>
    <col min="6407" max="6407" width="18.625" style="32" customWidth="1"/>
    <col min="6408" max="6408" width="8.5" style="32" bestFit="1" customWidth="1"/>
    <col min="6409" max="6409" width="7.5" style="32" bestFit="1" customWidth="1"/>
    <col min="6410" max="6410" width="8.5" style="32" bestFit="1" customWidth="1"/>
    <col min="6411" max="6411" width="7.5" style="32" bestFit="1" customWidth="1"/>
    <col min="6412" max="6412" width="1.75" style="32" customWidth="1"/>
    <col min="6413" max="6413" width="18.625" style="32" customWidth="1"/>
    <col min="6414" max="6414" width="8.5" style="32" bestFit="1" customWidth="1"/>
    <col min="6415" max="6415" width="7.375" style="32" customWidth="1"/>
    <col min="6416" max="6662" width="9" style="32"/>
    <col min="6663" max="6663" width="18.625" style="32" customWidth="1"/>
    <col min="6664" max="6664" width="8.5" style="32" bestFit="1" customWidth="1"/>
    <col min="6665" max="6665" width="7.5" style="32" bestFit="1" customWidth="1"/>
    <col min="6666" max="6666" width="8.5" style="32" bestFit="1" customWidth="1"/>
    <col min="6667" max="6667" width="7.5" style="32" bestFit="1" customWidth="1"/>
    <col min="6668" max="6668" width="1.75" style="32" customWidth="1"/>
    <col min="6669" max="6669" width="18.625" style="32" customWidth="1"/>
    <col min="6670" max="6670" width="8.5" style="32" bestFit="1" customWidth="1"/>
    <col min="6671" max="6671" width="7.375" style="32" customWidth="1"/>
    <col min="6672" max="6918" width="9" style="32"/>
    <col min="6919" max="6919" width="18.625" style="32" customWidth="1"/>
    <col min="6920" max="6920" width="8.5" style="32" bestFit="1" customWidth="1"/>
    <col min="6921" max="6921" width="7.5" style="32" bestFit="1" customWidth="1"/>
    <col min="6922" max="6922" width="8.5" style="32" bestFit="1" customWidth="1"/>
    <col min="6923" max="6923" width="7.5" style="32" bestFit="1" customWidth="1"/>
    <col min="6924" max="6924" width="1.75" style="32" customWidth="1"/>
    <col min="6925" max="6925" width="18.625" style="32" customWidth="1"/>
    <col min="6926" max="6926" width="8.5" style="32" bestFit="1" customWidth="1"/>
    <col min="6927" max="6927" width="7.375" style="32" customWidth="1"/>
    <col min="6928" max="7174" width="9" style="32"/>
    <col min="7175" max="7175" width="18.625" style="32" customWidth="1"/>
    <col min="7176" max="7176" width="8.5" style="32" bestFit="1" customWidth="1"/>
    <col min="7177" max="7177" width="7.5" style="32" bestFit="1" customWidth="1"/>
    <col min="7178" max="7178" width="8.5" style="32" bestFit="1" customWidth="1"/>
    <col min="7179" max="7179" width="7.5" style="32" bestFit="1" customWidth="1"/>
    <col min="7180" max="7180" width="1.75" style="32" customWidth="1"/>
    <col min="7181" max="7181" width="18.625" style="32" customWidth="1"/>
    <col min="7182" max="7182" width="8.5" style="32" bestFit="1" customWidth="1"/>
    <col min="7183" max="7183" width="7.375" style="32" customWidth="1"/>
    <col min="7184" max="7430" width="9" style="32"/>
    <col min="7431" max="7431" width="18.625" style="32" customWidth="1"/>
    <col min="7432" max="7432" width="8.5" style="32" bestFit="1" customWidth="1"/>
    <col min="7433" max="7433" width="7.5" style="32" bestFit="1" customWidth="1"/>
    <col min="7434" max="7434" width="8.5" style="32" bestFit="1" customWidth="1"/>
    <col min="7435" max="7435" width="7.5" style="32" bestFit="1" customWidth="1"/>
    <col min="7436" max="7436" width="1.75" style="32" customWidth="1"/>
    <col min="7437" max="7437" width="18.625" style="32" customWidth="1"/>
    <col min="7438" max="7438" width="8.5" style="32" bestFit="1" customWidth="1"/>
    <col min="7439" max="7439" width="7.375" style="32" customWidth="1"/>
    <col min="7440" max="7686" width="9" style="32"/>
    <col min="7687" max="7687" width="18.625" style="32" customWidth="1"/>
    <col min="7688" max="7688" width="8.5" style="32" bestFit="1" customWidth="1"/>
    <col min="7689" max="7689" width="7.5" style="32" bestFit="1" customWidth="1"/>
    <col min="7690" max="7690" width="8.5" style="32" bestFit="1" customWidth="1"/>
    <col min="7691" max="7691" width="7.5" style="32" bestFit="1" customWidth="1"/>
    <col min="7692" max="7692" width="1.75" style="32" customWidth="1"/>
    <col min="7693" max="7693" width="18.625" style="32" customWidth="1"/>
    <col min="7694" max="7694" width="8.5" style="32" bestFit="1" customWidth="1"/>
    <col min="7695" max="7695" width="7.375" style="32" customWidth="1"/>
    <col min="7696" max="7942" width="9" style="32"/>
    <col min="7943" max="7943" width="18.625" style="32" customWidth="1"/>
    <col min="7944" max="7944" width="8.5" style="32" bestFit="1" customWidth="1"/>
    <col min="7945" max="7945" width="7.5" style="32" bestFit="1" customWidth="1"/>
    <col min="7946" max="7946" width="8.5" style="32" bestFit="1" customWidth="1"/>
    <col min="7947" max="7947" width="7.5" style="32" bestFit="1" customWidth="1"/>
    <col min="7948" max="7948" width="1.75" style="32" customWidth="1"/>
    <col min="7949" max="7949" width="18.625" style="32" customWidth="1"/>
    <col min="7950" max="7950" width="8.5" style="32" bestFit="1" customWidth="1"/>
    <col min="7951" max="7951" width="7.375" style="32" customWidth="1"/>
    <col min="7952" max="8198" width="9" style="32"/>
    <col min="8199" max="8199" width="18.625" style="32" customWidth="1"/>
    <col min="8200" max="8200" width="8.5" style="32" bestFit="1" customWidth="1"/>
    <col min="8201" max="8201" width="7.5" style="32" bestFit="1" customWidth="1"/>
    <col min="8202" max="8202" width="8.5" style="32" bestFit="1" customWidth="1"/>
    <col min="8203" max="8203" width="7.5" style="32" bestFit="1" customWidth="1"/>
    <col min="8204" max="8204" width="1.75" style="32" customWidth="1"/>
    <col min="8205" max="8205" width="18.625" style="32" customWidth="1"/>
    <col min="8206" max="8206" width="8.5" style="32" bestFit="1" customWidth="1"/>
    <col min="8207" max="8207" width="7.375" style="32" customWidth="1"/>
    <col min="8208" max="8454" width="9" style="32"/>
    <col min="8455" max="8455" width="18.625" style="32" customWidth="1"/>
    <col min="8456" max="8456" width="8.5" style="32" bestFit="1" customWidth="1"/>
    <col min="8457" max="8457" width="7.5" style="32" bestFit="1" customWidth="1"/>
    <col min="8458" max="8458" width="8.5" style="32" bestFit="1" customWidth="1"/>
    <col min="8459" max="8459" width="7.5" style="32" bestFit="1" customWidth="1"/>
    <col min="8460" max="8460" width="1.75" style="32" customWidth="1"/>
    <col min="8461" max="8461" width="18.625" style="32" customWidth="1"/>
    <col min="8462" max="8462" width="8.5" style="32" bestFit="1" customWidth="1"/>
    <col min="8463" max="8463" width="7.375" style="32" customWidth="1"/>
    <col min="8464" max="8710" width="9" style="32"/>
    <col min="8711" max="8711" width="18.625" style="32" customWidth="1"/>
    <col min="8712" max="8712" width="8.5" style="32" bestFit="1" customWidth="1"/>
    <col min="8713" max="8713" width="7.5" style="32" bestFit="1" customWidth="1"/>
    <col min="8714" max="8714" width="8.5" style="32" bestFit="1" customWidth="1"/>
    <col min="8715" max="8715" width="7.5" style="32" bestFit="1" customWidth="1"/>
    <col min="8716" max="8716" width="1.75" style="32" customWidth="1"/>
    <col min="8717" max="8717" width="18.625" style="32" customWidth="1"/>
    <col min="8718" max="8718" width="8.5" style="32" bestFit="1" customWidth="1"/>
    <col min="8719" max="8719" width="7.375" style="32" customWidth="1"/>
    <col min="8720" max="8966" width="9" style="32"/>
    <col min="8967" max="8967" width="18.625" style="32" customWidth="1"/>
    <col min="8968" max="8968" width="8.5" style="32" bestFit="1" customWidth="1"/>
    <col min="8969" max="8969" width="7.5" style="32" bestFit="1" customWidth="1"/>
    <col min="8970" max="8970" width="8.5" style="32" bestFit="1" customWidth="1"/>
    <col min="8971" max="8971" width="7.5" style="32" bestFit="1" customWidth="1"/>
    <col min="8972" max="8972" width="1.75" style="32" customWidth="1"/>
    <col min="8973" max="8973" width="18.625" style="32" customWidth="1"/>
    <col min="8974" max="8974" width="8.5" style="32" bestFit="1" customWidth="1"/>
    <col min="8975" max="8975" width="7.375" style="32" customWidth="1"/>
    <col min="8976" max="9222" width="9" style="32"/>
    <col min="9223" max="9223" width="18.625" style="32" customWidth="1"/>
    <col min="9224" max="9224" width="8.5" style="32" bestFit="1" customWidth="1"/>
    <col min="9225" max="9225" width="7.5" style="32" bestFit="1" customWidth="1"/>
    <col min="9226" max="9226" width="8.5" style="32" bestFit="1" customWidth="1"/>
    <col min="9227" max="9227" width="7.5" style="32" bestFit="1" customWidth="1"/>
    <col min="9228" max="9228" width="1.75" style="32" customWidth="1"/>
    <col min="9229" max="9229" width="18.625" style="32" customWidth="1"/>
    <col min="9230" max="9230" width="8.5" style="32" bestFit="1" customWidth="1"/>
    <col min="9231" max="9231" width="7.375" style="32" customWidth="1"/>
    <col min="9232" max="9478" width="9" style="32"/>
    <col min="9479" max="9479" width="18.625" style="32" customWidth="1"/>
    <col min="9480" max="9480" width="8.5" style="32" bestFit="1" customWidth="1"/>
    <col min="9481" max="9481" width="7.5" style="32" bestFit="1" customWidth="1"/>
    <col min="9482" max="9482" width="8.5" style="32" bestFit="1" customWidth="1"/>
    <col min="9483" max="9483" width="7.5" style="32" bestFit="1" customWidth="1"/>
    <col min="9484" max="9484" width="1.75" style="32" customWidth="1"/>
    <col min="9485" max="9485" width="18.625" style="32" customWidth="1"/>
    <col min="9486" max="9486" width="8.5" style="32" bestFit="1" customWidth="1"/>
    <col min="9487" max="9487" width="7.375" style="32" customWidth="1"/>
    <col min="9488" max="9734" width="9" style="32"/>
    <col min="9735" max="9735" width="18.625" style="32" customWidth="1"/>
    <col min="9736" max="9736" width="8.5" style="32" bestFit="1" customWidth="1"/>
    <col min="9737" max="9737" width="7.5" style="32" bestFit="1" customWidth="1"/>
    <col min="9738" max="9738" width="8.5" style="32" bestFit="1" customWidth="1"/>
    <col min="9739" max="9739" width="7.5" style="32" bestFit="1" customWidth="1"/>
    <col min="9740" max="9740" width="1.75" style="32" customWidth="1"/>
    <col min="9741" max="9741" width="18.625" style="32" customWidth="1"/>
    <col min="9742" max="9742" width="8.5" style="32" bestFit="1" customWidth="1"/>
    <col min="9743" max="9743" width="7.375" style="32" customWidth="1"/>
    <col min="9744" max="9990" width="9" style="32"/>
    <col min="9991" max="9991" width="18.625" style="32" customWidth="1"/>
    <col min="9992" max="9992" width="8.5" style="32" bestFit="1" customWidth="1"/>
    <col min="9993" max="9993" width="7.5" style="32" bestFit="1" customWidth="1"/>
    <col min="9994" max="9994" width="8.5" style="32" bestFit="1" customWidth="1"/>
    <col min="9995" max="9995" width="7.5" style="32" bestFit="1" customWidth="1"/>
    <col min="9996" max="9996" width="1.75" style="32" customWidth="1"/>
    <col min="9997" max="9997" width="18.625" style="32" customWidth="1"/>
    <col min="9998" max="9998" width="8.5" style="32" bestFit="1" customWidth="1"/>
    <col min="9999" max="9999" width="7.375" style="32" customWidth="1"/>
    <col min="10000" max="10246" width="9" style="32"/>
    <col min="10247" max="10247" width="18.625" style="32" customWidth="1"/>
    <col min="10248" max="10248" width="8.5" style="32" bestFit="1" customWidth="1"/>
    <col min="10249" max="10249" width="7.5" style="32" bestFit="1" customWidth="1"/>
    <col min="10250" max="10250" width="8.5" style="32" bestFit="1" customWidth="1"/>
    <col min="10251" max="10251" width="7.5" style="32" bestFit="1" customWidth="1"/>
    <col min="10252" max="10252" width="1.75" style="32" customWidth="1"/>
    <col min="10253" max="10253" width="18.625" style="32" customWidth="1"/>
    <col min="10254" max="10254" width="8.5" style="32" bestFit="1" customWidth="1"/>
    <col min="10255" max="10255" width="7.375" style="32" customWidth="1"/>
    <col min="10256" max="10502" width="9" style="32"/>
    <col min="10503" max="10503" width="18.625" style="32" customWidth="1"/>
    <col min="10504" max="10504" width="8.5" style="32" bestFit="1" customWidth="1"/>
    <col min="10505" max="10505" width="7.5" style="32" bestFit="1" customWidth="1"/>
    <col min="10506" max="10506" width="8.5" style="32" bestFit="1" customWidth="1"/>
    <col min="10507" max="10507" width="7.5" style="32" bestFit="1" customWidth="1"/>
    <col min="10508" max="10508" width="1.75" style="32" customWidth="1"/>
    <col min="10509" max="10509" width="18.625" style="32" customWidth="1"/>
    <col min="10510" max="10510" width="8.5" style="32" bestFit="1" customWidth="1"/>
    <col min="10511" max="10511" width="7.375" style="32" customWidth="1"/>
    <col min="10512" max="10758" width="9" style="32"/>
    <col min="10759" max="10759" width="18.625" style="32" customWidth="1"/>
    <col min="10760" max="10760" width="8.5" style="32" bestFit="1" customWidth="1"/>
    <col min="10761" max="10761" width="7.5" style="32" bestFit="1" customWidth="1"/>
    <col min="10762" max="10762" width="8.5" style="32" bestFit="1" customWidth="1"/>
    <col min="10763" max="10763" width="7.5" style="32" bestFit="1" customWidth="1"/>
    <col min="10764" max="10764" width="1.75" style="32" customWidth="1"/>
    <col min="10765" max="10765" width="18.625" style="32" customWidth="1"/>
    <col min="10766" max="10766" width="8.5" style="32" bestFit="1" customWidth="1"/>
    <col min="10767" max="10767" width="7.375" style="32" customWidth="1"/>
    <col min="10768" max="11014" width="9" style="32"/>
    <col min="11015" max="11015" width="18.625" style="32" customWidth="1"/>
    <col min="11016" max="11016" width="8.5" style="32" bestFit="1" customWidth="1"/>
    <col min="11017" max="11017" width="7.5" style="32" bestFit="1" customWidth="1"/>
    <col min="11018" max="11018" width="8.5" style="32" bestFit="1" customWidth="1"/>
    <col min="11019" max="11019" width="7.5" style="32" bestFit="1" customWidth="1"/>
    <col min="11020" max="11020" width="1.75" style="32" customWidth="1"/>
    <col min="11021" max="11021" width="18.625" style="32" customWidth="1"/>
    <col min="11022" max="11022" width="8.5" style="32" bestFit="1" customWidth="1"/>
    <col min="11023" max="11023" width="7.375" style="32" customWidth="1"/>
    <col min="11024" max="11270" width="9" style="32"/>
    <col min="11271" max="11271" width="18.625" style="32" customWidth="1"/>
    <col min="11272" max="11272" width="8.5" style="32" bestFit="1" customWidth="1"/>
    <col min="11273" max="11273" width="7.5" style="32" bestFit="1" customWidth="1"/>
    <col min="11274" max="11274" width="8.5" style="32" bestFit="1" customWidth="1"/>
    <col min="11275" max="11275" width="7.5" style="32" bestFit="1" customWidth="1"/>
    <col min="11276" max="11276" width="1.75" style="32" customWidth="1"/>
    <col min="11277" max="11277" width="18.625" style="32" customWidth="1"/>
    <col min="11278" max="11278" width="8.5" style="32" bestFit="1" customWidth="1"/>
    <col min="11279" max="11279" width="7.375" style="32" customWidth="1"/>
    <col min="11280" max="11526" width="9" style="32"/>
    <col min="11527" max="11527" width="18.625" style="32" customWidth="1"/>
    <col min="11528" max="11528" width="8.5" style="32" bestFit="1" customWidth="1"/>
    <col min="11529" max="11529" width="7.5" style="32" bestFit="1" customWidth="1"/>
    <col min="11530" max="11530" width="8.5" style="32" bestFit="1" customWidth="1"/>
    <col min="11531" max="11531" width="7.5" style="32" bestFit="1" customWidth="1"/>
    <col min="11532" max="11532" width="1.75" style="32" customWidth="1"/>
    <col min="11533" max="11533" width="18.625" style="32" customWidth="1"/>
    <col min="11534" max="11534" width="8.5" style="32" bestFit="1" customWidth="1"/>
    <col min="11535" max="11535" width="7.375" style="32" customWidth="1"/>
    <col min="11536" max="11782" width="9" style="32"/>
    <col min="11783" max="11783" width="18.625" style="32" customWidth="1"/>
    <col min="11784" max="11784" width="8.5" style="32" bestFit="1" customWidth="1"/>
    <col min="11785" max="11785" width="7.5" style="32" bestFit="1" customWidth="1"/>
    <col min="11786" max="11786" width="8.5" style="32" bestFit="1" customWidth="1"/>
    <col min="11787" max="11787" width="7.5" style="32" bestFit="1" customWidth="1"/>
    <col min="11788" max="11788" width="1.75" style="32" customWidth="1"/>
    <col min="11789" max="11789" width="18.625" style="32" customWidth="1"/>
    <col min="11790" max="11790" width="8.5" style="32" bestFit="1" customWidth="1"/>
    <col min="11791" max="11791" width="7.375" style="32" customWidth="1"/>
    <col min="11792" max="12038" width="9" style="32"/>
    <col min="12039" max="12039" width="18.625" style="32" customWidth="1"/>
    <col min="12040" max="12040" width="8.5" style="32" bestFit="1" customWidth="1"/>
    <col min="12041" max="12041" width="7.5" style="32" bestFit="1" customWidth="1"/>
    <col min="12042" max="12042" width="8.5" style="32" bestFit="1" customWidth="1"/>
    <col min="12043" max="12043" width="7.5" style="32" bestFit="1" customWidth="1"/>
    <col min="12044" max="12044" width="1.75" style="32" customWidth="1"/>
    <col min="12045" max="12045" width="18.625" style="32" customWidth="1"/>
    <col min="12046" max="12046" width="8.5" style="32" bestFit="1" customWidth="1"/>
    <col min="12047" max="12047" width="7.375" style="32" customWidth="1"/>
    <col min="12048" max="12294" width="9" style="32"/>
    <col min="12295" max="12295" width="18.625" style="32" customWidth="1"/>
    <col min="12296" max="12296" width="8.5" style="32" bestFit="1" customWidth="1"/>
    <col min="12297" max="12297" width="7.5" style="32" bestFit="1" customWidth="1"/>
    <col min="12298" max="12298" width="8.5" style="32" bestFit="1" customWidth="1"/>
    <col min="12299" max="12299" width="7.5" style="32" bestFit="1" customWidth="1"/>
    <col min="12300" max="12300" width="1.75" style="32" customWidth="1"/>
    <col min="12301" max="12301" width="18.625" style="32" customWidth="1"/>
    <col min="12302" max="12302" width="8.5" style="32" bestFit="1" customWidth="1"/>
    <col min="12303" max="12303" width="7.375" style="32" customWidth="1"/>
    <col min="12304" max="12550" width="9" style="32"/>
    <col min="12551" max="12551" width="18.625" style="32" customWidth="1"/>
    <col min="12552" max="12552" width="8.5" style="32" bestFit="1" customWidth="1"/>
    <col min="12553" max="12553" width="7.5" style="32" bestFit="1" customWidth="1"/>
    <col min="12554" max="12554" width="8.5" style="32" bestFit="1" customWidth="1"/>
    <col min="12555" max="12555" width="7.5" style="32" bestFit="1" customWidth="1"/>
    <col min="12556" max="12556" width="1.75" style="32" customWidth="1"/>
    <col min="12557" max="12557" width="18.625" style="32" customWidth="1"/>
    <col min="12558" max="12558" width="8.5" style="32" bestFit="1" customWidth="1"/>
    <col min="12559" max="12559" width="7.375" style="32" customWidth="1"/>
    <col min="12560" max="12806" width="9" style="32"/>
    <col min="12807" max="12807" width="18.625" style="32" customWidth="1"/>
    <col min="12808" max="12808" width="8.5" style="32" bestFit="1" customWidth="1"/>
    <col min="12809" max="12809" width="7.5" style="32" bestFit="1" customWidth="1"/>
    <col min="12810" max="12810" width="8.5" style="32" bestFit="1" customWidth="1"/>
    <col min="12811" max="12811" width="7.5" style="32" bestFit="1" customWidth="1"/>
    <col min="12812" max="12812" width="1.75" style="32" customWidth="1"/>
    <col min="12813" max="12813" width="18.625" style="32" customWidth="1"/>
    <col min="12814" max="12814" width="8.5" style="32" bestFit="1" customWidth="1"/>
    <col min="12815" max="12815" width="7.375" style="32" customWidth="1"/>
    <col min="12816" max="13062" width="9" style="32"/>
    <col min="13063" max="13063" width="18.625" style="32" customWidth="1"/>
    <col min="13064" max="13064" width="8.5" style="32" bestFit="1" customWidth="1"/>
    <col min="13065" max="13065" width="7.5" style="32" bestFit="1" customWidth="1"/>
    <col min="13066" max="13066" width="8.5" style="32" bestFit="1" customWidth="1"/>
    <col min="13067" max="13067" width="7.5" style="32" bestFit="1" customWidth="1"/>
    <col min="13068" max="13068" width="1.75" style="32" customWidth="1"/>
    <col min="13069" max="13069" width="18.625" style="32" customWidth="1"/>
    <col min="13070" max="13070" width="8.5" style="32" bestFit="1" customWidth="1"/>
    <col min="13071" max="13071" width="7.375" style="32" customWidth="1"/>
    <col min="13072" max="13318" width="9" style="32"/>
    <col min="13319" max="13319" width="18.625" style="32" customWidth="1"/>
    <col min="13320" max="13320" width="8.5" style="32" bestFit="1" customWidth="1"/>
    <col min="13321" max="13321" width="7.5" style="32" bestFit="1" customWidth="1"/>
    <col min="13322" max="13322" width="8.5" style="32" bestFit="1" customWidth="1"/>
    <col min="13323" max="13323" width="7.5" style="32" bestFit="1" customWidth="1"/>
    <col min="13324" max="13324" width="1.75" style="32" customWidth="1"/>
    <col min="13325" max="13325" width="18.625" style="32" customWidth="1"/>
    <col min="13326" max="13326" width="8.5" style="32" bestFit="1" customWidth="1"/>
    <col min="13327" max="13327" width="7.375" style="32" customWidth="1"/>
    <col min="13328" max="13574" width="9" style="32"/>
    <col min="13575" max="13575" width="18.625" style="32" customWidth="1"/>
    <col min="13576" max="13576" width="8.5" style="32" bestFit="1" customWidth="1"/>
    <col min="13577" max="13577" width="7.5" style="32" bestFit="1" customWidth="1"/>
    <col min="13578" max="13578" width="8.5" style="32" bestFit="1" customWidth="1"/>
    <col min="13579" max="13579" width="7.5" style="32" bestFit="1" customWidth="1"/>
    <col min="13580" max="13580" width="1.75" style="32" customWidth="1"/>
    <col min="13581" max="13581" width="18.625" style="32" customWidth="1"/>
    <col min="13582" max="13582" width="8.5" style="32" bestFit="1" customWidth="1"/>
    <col min="13583" max="13583" width="7.375" style="32" customWidth="1"/>
    <col min="13584" max="13830" width="9" style="32"/>
    <col min="13831" max="13831" width="18.625" style="32" customWidth="1"/>
    <col min="13832" max="13832" width="8.5" style="32" bestFit="1" customWidth="1"/>
    <col min="13833" max="13833" width="7.5" style="32" bestFit="1" customWidth="1"/>
    <col min="13834" max="13834" width="8.5" style="32" bestFit="1" customWidth="1"/>
    <col min="13835" max="13835" width="7.5" style="32" bestFit="1" customWidth="1"/>
    <col min="13836" max="13836" width="1.75" style="32" customWidth="1"/>
    <col min="13837" max="13837" width="18.625" style="32" customWidth="1"/>
    <col min="13838" max="13838" width="8.5" style="32" bestFit="1" customWidth="1"/>
    <col min="13839" max="13839" width="7.375" style="32" customWidth="1"/>
    <col min="13840" max="14086" width="9" style="32"/>
    <col min="14087" max="14087" width="18.625" style="32" customWidth="1"/>
    <col min="14088" max="14088" width="8.5" style="32" bestFit="1" customWidth="1"/>
    <col min="14089" max="14089" width="7.5" style="32" bestFit="1" customWidth="1"/>
    <col min="14090" max="14090" width="8.5" style="32" bestFit="1" customWidth="1"/>
    <col min="14091" max="14091" width="7.5" style="32" bestFit="1" customWidth="1"/>
    <col min="14092" max="14092" width="1.75" style="32" customWidth="1"/>
    <col min="14093" max="14093" width="18.625" style="32" customWidth="1"/>
    <col min="14094" max="14094" width="8.5" style="32" bestFit="1" customWidth="1"/>
    <col min="14095" max="14095" width="7.375" style="32" customWidth="1"/>
    <col min="14096" max="14342" width="9" style="32"/>
    <col min="14343" max="14343" width="18.625" style="32" customWidth="1"/>
    <col min="14344" max="14344" width="8.5" style="32" bestFit="1" customWidth="1"/>
    <col min="14345" max="14345" width="7.5" style="32" bestFit="1" customWidth="1"/>
    <col min="14346" max="14346" width="8.5" style="32" bestFit="1" customWidth="1"/>
    <col min="14347" max="14347" width="7.5" style="32" bestFit="1" customWidth="1"/>
    <col min="14348" max="14348" width="1.75" style="32" customWidth="1"/>
    <col min="14349" max="14349" width="18.625" style="32" customWidth="1"/>
    <col min="14350" max="14350" width="8.5" style="32" bestFit="1" customWidth="1"/>
    <col min="14351" max="14351" width="7.375" style="32" customWidth="1"/>
    <col min="14352" max="14598" width="9" style="32"/>
    <col min="14599" max="14599" width="18.625" style="32" customWidth="1"/>
    <col min="14600" max="14600" width="8.5" style="32" bestFit="1" customWidth="1"/>
    <col min="14601" max="14601" width="7.5" style="32" bestFit="1" customWidth="1"/>
    <col min="14602" max="14602" width="8.5" style="32" bestFit="1" customWidth="1"/>
    <col min="14603" max="14603" width="7.5" style="32" bestFit="1" customWidth="1"/>
    <col min="14604" max="14604" width="1.75" style="32" customWidth="1"/>
    <col min="14605" max="14605" width="18.625" style="32" customWidth="1"/>
    <col min="14606" max="14606" width="8.5" style="32" bestFit="1" customWidth="1"/>
    <col min="14607" max="14607" width="7.375" style="32" customWidth="1"/>
    <col min="14608" max="14854" width="9" style="32"/>
    <col min="14855" max="14855" width="18.625" style="32" customWidth="1"/>
    <col min="14856" max="14856" width="8.5" style="32" bestFit="1" customWidth="1"/>
    <col min="14857" max="14857" width="7.5" style="32" bestFit="1" customWidth="1"/>
    <col min="14858" max="14858" width="8.5" style="32" bestFit="1" customWidth="1"/>
    <col min="14859" max="14859" width="7.5" style="32" bestFit="1" customWidth="1"/>
    <col min="14860" max="14860" width="1.75" style="32" customWidth="1"/>
    <col min="14861" max="14861" width="18.625" style="32" customWidth="1"/>
    <col min="14862" max="14862" width="8.5" style="32" bestFit="1" customWidth="1"/>
    <col min="14863" max="14863" width="7.375" style="32" customWidth="1"/>
    <col min="14864" max="15110" width="9" style="32"/>
    <col min="15111" max="15111" width="18.625" style="32" customWidth="1"/>
    <col min="15112" max="15112" width="8.5" style="32" bestFit="1" customWidth="1"/>
    <col min="15113" max="15113" width="7.5" style="32" bestFit="1" customWidth="1"/>
    <col min="15114" max="15114" width="8.5" style="32" bestFit="1" customWidth="1"/>
    <col min="15115" max="15115" width="7.5" style="32" bestFit="1" customWidth="1"/>
    <col min="15116" max="15116" width="1.75" style="32" customWidth="1"/>
    <col min="15117" max="15117" width="18.625" style="32" customWidth="1"/>
    <col min="15118" max="15118" width="8.5" style="32" bestFit="1" customWidth="1"/>
    <col min="15119" max="15119" width="7.375" style="32" customWidth="1"/>
    <col min="15120" max="15366" width="9" style="32"/>
    <col min="15367" max="15367" width="18.625" style="32" customWidth="1"/>
    <col min="15368" max="15368" width="8.5" style="32" bestFit="1" customWidth="1"/>
    <col min="15369" max="15369" width="7.5" style="32" bestFit="1" customWidth="1"/>
    <col min="15370" max="15370" width="8.5" style="32" bestFit="1" customWidth="1"/>
    <col min="15371" max="15371" width="7.5" style="32" bestFit="1" customWidth="1"/>
    <col min="15372" max="15372" width="1.75" style="32" customWidth="1"/>
    <col min="15373" max="15373" width="18.625" style="32" customWidth="1"/>
    <col min="15374" max="15374" width="8.5" style="32" bestFit="1" customWidth="1"/>
    <col min="15375" max="15375" width="7.375" style="32" customWidth="1"/>
    <col min="15376" max="15622" width="9" style="32"/>
    <col min="15623" max="15623" width="18.625" style="32" customWidth="1"/>
    <col min="15624" max="15624" width="8.5" style="32" bestFit="1" customWidth="1"/>
    <col min="15625" max="15625" width="7.5" style="32" bestFit="1" customWidth="1"/>
    <col min="15626" max="15626" width="8.5" style="32" bestFit="1" customWidth="1"/>
    <col min="15627" max="15627" width="7.5" style="32" bestFit="1" customWidth="1"/>
    <col min="15628" max="15628" width="1.75" style="32" customWidth="1"/>
    <col min="15629" max="15629" width="18.625" style="32" customWidth="1"/>
    <col min="15630" max="15630" width="8.5" style="32" bestFit="1" customWidth="1"/>
    <col min="15631" max="15631" width="7.375" style="32" customWidth="1"/>
    <col min="15632" max="15878" width="9" style="32"/>
    <col min="15879" max="15879" width="18.625" style="32" customWidth="1"/>
    <col min="15880" max="15880" width="8.5" style="32" bestFit="1" customWidth="1"/>
    <col min="15881" max="15881" width="7.5" style="32" bestFit="1" customWidth="1"/>
    <col min="15882" max="15882" width="8.5" style="32" bestFit="1" customWidth="1"/>
    <col min="15883" max="15883" width="7.5" style="32" bestFit="1" customWidth="1"/>
    <col min="15884" max="15884" width="1.75" style="32" customWidth="1"/>
    <col min="15885" max="15885" width="18.625" style="32" customWidth="1"/>
    <col min="15886" max="15886" width="8.5" style="32" bestFit="1" customWidth="1"/>
    <col min="15887" max="15887" width="7.375" style="32" customWidth="1"/>
    <col min="15888" max="16134" width="9" style="32"/>
    <col min="16135" max="16135" width="18.625" style="32" customWidth="1"/>
    <col min="16136" max="16136" width="8.5" style="32" bestFit="1" customWidth="1"/>
    <col min="16137" max="16137" width="7.5" style="32" bestFit="1" customWidth="1"/>
    <col min="16138" max="16138" width="8.5" style="32" bestFit="1" customWidth="1"/>
    <col min="16139" max="16139" width="7.5" style="32" bestFit="1" customWidth="1"/>
    <col min="16140" max="16140" width="1.75" style="32" customWidth="1"/>
    <col min="16141" max="16141" width="18.625" style="32" customWidth="1"/>
    <col min="16142" max="16142" width="8.5" style="32" bestFit="1" customWidth="1"/>
    <col min="16143" max="16143" width="7.375" style="32" customWidth="1"/>
    <col min="16144" max="16384" width="9" style="32"/>
  </cols>
  <sheetData>
    <row r="1" spans="1:19" ht="25.5" customHeight="1" x14ac:dyDescent="0.15">
      <c r="A1" s="66" t="s">
        <v>207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R1" s="66"/>
      <c r="S1" s="66"/>
    </row>
    <row r="3" spans="1:19" ht="12" customHeight="1" x14ac:dyDescent="0.15">
      <c r="O3" s="34"/>
      <c r="P3" s="32"/>
      <c r="Q3" s="34"/>
      <c r="S3" s="34" t="s">
        <v>46</v>
      </c>
    </row>
    <row r="4" spans="1:19" ht="25.5" customHeight="1" x14ac:dyDescent="0.15">
      <c r="A4" s="164" t="s">
        <v>85</v>
      </c>
      <c r="B4" s="163" t="s">
        <v>9</v>
      </c>
      <c r="C4" s="163"/>
      <c r="D4" s="163" t="s">
        <v>10</v>
      </c>
      <c r="E4" s="163"/>
      <c r="F4" s="35"/>
      <c r="G4" s="164" t="s">
        <v>85</v>
      </c>
      <c r="H4" s="163" t="s">
        <v>6</v>
      </c>
      <c r="I4" s="163"/>
      <c r="J4" s="163" t="s">
        <v>7</v>
      </c>
      <c r="K4" s="163"/>
      <c r="L4" s="35"/>
      <c r="M4" s="164" t="s">
        <v>85</v>
      </c>
      <c r="N4" s="163" t="s">
        <v>8</v>
      </c>
      <c r="O4" s="163"/>
      <c r="P4" s="163" t="s">
        <v>216</v>
      </c>
      <c r="Q4" s="163"/>
      <c r="R4" s="163" t="s">
        <v>223</v>
      </c>
      <c r="S4" s="163"/>
    </row>
    <row r="5" spans="1:19" ht="22.5" x14ac:dyDescent="0.15">
      <c r="A5" s="164"/>
      <c r="B5" s="99" t="s">
        <v>51</v>
      </c>
      <c r="C5" s="81" t="s">
        <v>52</v>
      </c>
      <c r="D5" s="99" t="s">
        <v>51</v>
      </c>
      <c r="E5" s="81" t="s">
        <v>52</v>
      </c>
      <c r="F5" s="42"/>
      <c r="G5" s="164"/>
      <c r="H5" s="56" t="s">
        <v>51</v>
      </c>
      <c r="I5" s="81" t="s">
        <v>52</v>
      </c>
      <c r="J5" s="56" t="s">
        <v>51</v>
      </c>
      <c r="K5" s="81" t="s">
        <v>52</v>
      </c>
      <c r="L5" s="42"/>
      <c r="M5" s="164"/>
      <c r="N5" s="56" t="s">
        <v>51</v>
      </c>
      <c r="O5" s="81" t="s">
        <v>52</v>
      </c>
      <c r="P5" s="121" t="s">
        <v>51</v>
      </c>
      <c r="Q5" s="81" t="s">
        <v>52</v>
      </c>
      <c r="R5" s="112" t="s">
        <v>51</v>
      </c>
      <c r="S5" s="81" t="s">
        <v>52</v>
      </c>
    </row>
    <row r="6" spans="1:19" ht="24" customHeight="1" x14ac:dyDescent="0.15">
      <c r="A6" s="82" t="s">
        <v>86</v>
      </c>
      <c r="B6" s="67">
        <f>SUM(B7:B16)</f>
        <v>61511</v>
      </c>
      <c r="C6" s="68">
        <v>100</v>
      </c>
      <c r="D6" s="67">
        <f>SUM(D7:D16)</f>
        <v>63217</v>
      </c>
      <c r="E6" s="68">
        <v>100</v>
      </c>
      <c r="F6" s="37"/>
      <c r="G6" s="82" t="s">
        <v>86</v>
      </c>
      <c r="H6" s="67">
        <f>SUM(H7:H16)</f>
        <v>61106</v>
      </c>
      <c r="I6" s="68">
        <v>100</v>
      </c>
      <c r="J6" s="67">
        <f>SUM(J7:J16)</f>
        <v>58482</v>
      </c>
      <c r="K6" s="68">
        <v>100</v>
      </c>
      <c r="L6" s="37"/>
      <c r="M6" s="82" t="s">
        <v>86</v>
      </c>
      <c r="N6" s="67">
        <f>SUM(N7:N18)</f>
        <v>60940</v>
      </c>
      <c r="O6" s="68">
        <v>100</v>
      </c>
      <c r="P6" s="67">
        <f>SUM(P7:P18)</f>
        <v>63757</v>
      </c>
      <c r="Q6" s="68">
        <v>100</v>
      </c>
      <c r="R6" s="67">
        <f>SUM(R7:R18)</f>
        <v>62379</v>
      </c>
      <c r="S6" s="68">
        <v>100</v>
      </c>
    </row>
    <row r="7" spans="1:19" ht="24" customHeight="1" x14ac:dyDescent="0.15">
      <c r="A7" s="54" t="s">
        <v>87</v>
      </c>
      <c r="B7" s="59">
        <v>6186</v>
      </c>
      <c r="C7" s="60">
        <f>B7/$B$6*100</f>
        <v>10.056737819251842</v>
      </c>
      <c r="D7" s="59">
        <v>6999</v>
      </c>
      <c r="E7" s="60">
        <f>D7/$D$6*100</f>
        <v>11.071389025104008</v>
      </c>
      <c r="F7" s="39"/>
      <c r="G7" s="54" t="s">
        <v>87</v>
      </c>
      <c r="H7" s="59">
        <v>7092</v>
      </c>
      <c r="I7" s="60">
        <f>H7/$H$6*100</f>
        <v>11.606061597879096</v>
      </c>
      <c r="J7" s="59">
        <v>7255</v>
      </c>
      <c r="K7" s="60">
        <f>J7/$J$6*100</f>
        <v>12.405526486782257</v>
      </c>
      <c r="L7" s="39"/>
      <c r="M7" s="53" t="s">
        <v>88</v>
      </c>
      <c r="N7" s="59">
        <v>1278</v>
      </c>
      <c r="O7" s="60">
        <f>N7/$N$6*100</f>
        <v>2.0971447325237937</v>
      </c>
      <c r="P7" s="59">
        <v>1390</v>
      </c>
      <c r="Q7" s="60">
        <f>P7/$P$6*100</f>
        <v>2.1801527675392505</v>
      </c>
      <c r="R7" s="59">
        <v>1084</v>
      </c>
      <c r="S7" s="60">
        <f t="shared" ref="S7:S18" si="0">R7/$R$6*100</f>
        <v>1.7377643117074657</v>
      </c>
    </row>
    <row r="8" spans="1:19" ht="24" customHeight="1" x14ac:dyDescent="0.15">
      <c r="A8" s="53" t="s">
        <v>88</v>
      </c>
      <c r="B8" s="59">
        <v>2543</v>
      </c>
      <c r="C8" s="60">
        <f>B8/$B$6*100</f>
        <v>4.1342198956284246</v>
      </c>
      <c r="D8" s="59">
        <v>2597</v>
      </c>
      <c r="E8" s="60">
        <f t="shared" ref="E8:E16" si="1">D8/$D$6*100</f>
        <v>4.1080721957701254</v>
      </c>
      <c r="F8" s="39"/>
      <c r="G8" s="53" t="s">
        <v>88</v>
      </c>
      <c r="H8" s="59">
        <v>1606</v>
      </c>
      <c r="I8" s="60">
        <f t="shared" ref="I8:I16" si="2">H8/$H$6*100</f>
        <v>2.6282198147481428</v>
      </c>
      <c r="J8" s="59">
        <v>1368</v>
      </c>
      <c r="K8" s="60">
        <v>2.4</v>
      </c>
      <c r="L8" s="39"/>
      <c r="M8" s="54" t="s">
        <v>89</v>
      </c>
      <c r="N8" s="59">
        <v>7655</v>
      </c>
      <c r="O8" s="60">
        <f t="shared" ref="O8:O18" si="3">N8/$N$6*100</f>
        <v>12.5615359369872</v>
      </c>
      <c r="P8" s="59">
        <v>8876</v>
      </c>
      <c r="Q8" s="60">
        <f>P8/$P$6*100</f>
        <v>13.921608607682293</v>
      </c>
      <c r="R8" s="59">
        <v>9394</v>
      </c>
      <c r="S8" s="60">
        <f t="shared" si="0"/>
        <v>15.059555299058976</v>
      </c>
    </row>
    <row r="9" spans="1:19" ht="24" customHeight="1" x14ac:dyDescent="0.15">
      <c r="A9" s="53" t="s">
        <v>90</v>
      </c>
      <c r="B9" s="59">
        <v>10827</v>
      </c>
      <c r="C9" s="60">
        <f t="shared" ref="C9:C16" si="4">B9/$B$6*100</f>
        <v>17.601729771910716</v>
      </c>
      <c r="D9" s="59">
        <v>11092</v>
      </c>
      <c r="E9" s="60">
        <f t="shared" si="1"/>
        <v>17.545913282819495</v>
      </c>
      <c r="F9" s="39"/>
      <c r="G9" s="53" t="s">
        <v>90</v>
      </c>
      <c r="H9" s="59">
        <v>11009</v>
      </c>
      <c r="I9" s="60">
        <f t="shared" si="2"/>
        <v>18.016234085032568</v>
      </c>
      <c r="J9" s="59">
        <v>10102</v>
      </c>
      <c r="K9" s="60">
        <f t="shared" ref="K9:K16" si="5">J9/$J$6*100</f>
        <v>17.27369105023768</v>
      </c>
      <c r="L9" s="39"/>
      <c r="M9" s="53" t="s">
        <v>90</v>
      </c>
      <c r="N9" s="59">
        <v>10504</v>
      </c>
      <c r="O9" s="60">
        <f t="shared" si="3"/>
        <v>17.236626189694782</v>
      </c>
      <c r="P9" s="59">
        <v>10901</v>
      </c>
      <c r="Q9" s="60">
        <f t="shared" ref="Q9:Q18" si="6">P9/$P$6*100</f>
        <v>17.097730445284441</v>
      </c>
      <c r="R9" s="59">
        <v>11559</v>
      </c>
      <c r="S9" s="60">
        <f t="shared" si="0"/>
        <v>18.530274611648149</v>
      </c>
    </row>
    <row r="10" spans="1:19" ht="24" customHeight="1" x14ac:dyDescent="0.15">
      <c r="A10" s="53" t="s">
        <v>91</v>
      </c>
      <c r="B10" s="59">
        <v>8233</v>
      </c>
      <c r="C10" s="60">
        <f t="shared" si="4"/>
        <v>13.384597876802523</v>
      </c>
      <c r="D10" s="59">
        <v>8681</v>
      </c>
      <c r="E10" s="60">
        <f t="shared" si="1"/>
        <v>13.732065741809956</v>
      </c>
      <c r="F10" s="39"/>
      <c r="G10" s="53" t="s">
        <v>91</v>
      </c>
      <c r="H10" s="59">
        <v>8369</v>
      </c>
      <c r="I10" s="60">
        <f t="shared" si="2"/>
        <v>13.69587274572055</v>
      </c>
      <c r="J10" s="59">
        <v>7844</v>
      </c>
      <c r="K10" s="60">
        <f t="shared" si="5"/>
        <v>13.412673985157827</v>
      </c>
      <c r="L10" s="39"/>
      <c r="M10" s="53" t="s">
        <v>91</v>
      </c>
      <c r="N10" s="59">
        <v>7461</v>
      </c>
      <c r="O10" s="60">
        <f t="shared" si="3"/>
        <v>12.243190022973415</v>
      </c>
      <c r="P10" s="59">
        <v>7834</v>
      </c>
      <c r="Q10" s="60">
        <f t="shared" si="6"/>
        <v>12.287278259642079</v>
      </c>
      <c r="R10" s="59">
        <v>6773</v>
      </c>
      <c r="S10" s="60">
        <f t="shared" si="0"/>
        <v>10.857820740954487</v>
      </c>
    </row>
    <row r="11" spans="1:19" ht="24" customHeight="1" x14ac:dyDescent="0.15">
      <c r="A11" s="53" t="s">
        <v>153</v>
      </c>
      <c r="B11" s="59">
        <v>5134</v>
      </c>
      <c r="C11" s="60">
        <f t="shared" si="4"/>
        <v>8.3464746142966302</v>
      </c>
      <c r="D11" s="59">
        <v>5296</v>
      </c>
      <c r="E11" s="60">
        <f t="shared" si="1"/>
        <v>8.377493395763798</v>
      </c>
      <c r="F11" s="39"/>
      <c r="G11" s="53" t="s">
        <v>153</v>
      </c>
      <c r="H11" s="59">
        <v>6151</v>
      </c>
      <c r="I11" s="60">
        <f t="shared" si="2"/>
        <v>10.066114620495533</v>
      </c>
      <c r="J11" s="59">
        <v>6339</v>
      </c>
      <c r="K11" s="60">
        <f t="shared" si="5"/>
        <v>10.83923258438494</v>
      </c>
      <c r="L11" s="39"/>
      <c r="M11" s="53" t="s">
        <v>92</v>
      </c>
      <c r="N11" s="59">
        <v>6997</v>
      </c>
      <c r="O11" s="60">
        <f t="shared" si="3"/>
        <v>11.48178536265179</v>
      </c>
      <c r="P11" s="59">
        <v>7434</v>
      </c>
      <c r="Q11" s="60">
        <f t="shared" si="6"/>
        <v>11.659896168263877</v>
      </c>
      <c r="R11" s="59">
        <v>7445</v>
      </c>
      <c r="S11" s="60">
        <f t="shared" si="0"/>
        <v>11.93510636592443</v>
      </c>
    </row>
    <row r="12" spans="1:19" ht="24" customHeight="1" x14ac:dyDescent="0.15">
      <c r="A12" s="53" t="s">
        <v>93</v>
      </c>
      <c r="B12" s="59">
        <v>1898</v>
      </c>
      <c r="C12" s="60">
        <f t="shared" si="4"/>
        <v>3.0856269610313602</v>
      </c>
      <c r="D12" s="59">
        <v>2054</v>
      </c>
      <c r="E12" s="60">
        <f>D12/$D$6*100</f>
        <v>3.2491260262271227</v>
      </c>
      <c r="F12" s="39"/>
      <c r="G12" s="53" t="s">
        <v>93</v>
      </c>
      <c r="H12" s="59">
        <v>2087</v>
      </c>
      <c r="I12" s="60">
        <f t="shared" si="2"/>
        <v>3.4153765587667335</v>
      </c>
      <c r="J12" s="59">
        <v>2205</v>
      </c>
      <c r="K12" s="60">
        <f t="shared" si="5"/>
        <v>3.7703908895044629</v>
      </c>
      <c r="L12" s="39"/>
      <c r="M12" s="53" t="s">
        <v>93</v>
      </c>
      <c r="N12" s="59">
        <v>2319</v>
      </c>
      <c r="O12" s="60">
        <f t="shared" si="3"/>
        <v>3.8053823432884806</v>
      </c>
      <c r="P12" s="59">
        <v>2515</v>
      </c>
      <c r="Q12" s="60">
        <f t="shared" si="6"/>
        <v>3.9446648995404425</v>
      </c>
      <c r="R12" s="59">
        <v>2474</v>
      </c>
      <c r="S12" s="60">
        <f t="shared" si="0"/>
        <v>3.9660783276423155</v>
      </c>
    </row>
    <row r="13" spans="1:19" ht="24" customHeight="1" x14ac:dyDescent="0.15">
      <c r="A13" s="53" t="s">
        <v>156</v>
      </c>
      <c r="B13" s="59">
        <v>4482</v>
      </c>
      <c r="C13" s="60">
        <f t="shared" si="4"/>
        <v>7.286501601339598</v>
      </c>
      <c r="D13" s="59">
        <v>3813</v>
      </c>
      <c r="E13" s="60">
        <f t="shared" si="1"/>
        <v>6.0316054225920244</v>
      </c>
      <c r="F13" s="39"/>
      <c r="G13" s="53" t="s">
        <v>156</v>
      </c>
      <c r="H13" s="59">
        <v>3365</v>
      </c>
      <c r="I13" s="60">
        <f t="shared" si="2"/>
        <v>5.5068242071155042</v>
      </c>
      <c r="J13" s="59">
        <v>2751</v>
      </c>
      <c r="K13" s="60">
        <f t="shared" si="5"/>
        <v>4.7040114907150921</v>
      </c>
      <c r="L13" s="39"/>
      <c r="M13" s="53" t="s">
        <v>94</v>
      </c>
      <c r="N13" s="59">
        <v>2064</v>
      </c>
      <c r="O13" s="60">
        <f t="shared" si="3"/>
        <v>3.3869379717755166</v>
      </c>
      <c r="P13" s="59">
        <v>1871</v>
      </c>
      <c r="Q13" s="60">
        <f t="shared" si="6"/>
        <v>2.9345797324215379</v>
      </c>
      <c r="R13" s="59">
        <v>1512</v>
      </c>
      <c r="S13" s="60">
        <f t="shared" si="0"/>
        <v>2.4238926561823688</v>
      </c>
    </row>
    <row r="14" spans="1:19" ht="24" customHeight="1" x14ac:dyDescent="0.15">
      <c r="A14" s="53" t="s">
        <v>154</v>
      </c>
      <c r="B14" s="59">
        <v>3108</v>
      </c>
      <c r="C14" s="60">
        <f t="shared" si="4"/>
        <v>5.0527547918258522</v>
      </c>
      <c r="D14" s="59">
        <v>3186</v>
      </c>
      <c r="E14" s="60">
        <f t="shared" si="1"/>
        <v>5.0397836025119824</v>
      </c>
      <c r="F14" s="39"/>
      <c r="G14" s="53" t="s">
        <v>154</v>
      </c>
      <c r="H14" s="59">
        <v>2901</v>
      </c>
      <c r="I14" s="60">
        <f t="shared" si="2"/>
        <v>4.747487971721271</v>
      </c>
      <c r="J14" s="59">
        <v>2700</v>
      </c>
      <c r="K14" s="60">
        <f t="shared" si="5"/>
        <v>4.6168051708217916</v>
      </c>
      <c r="L14" s="39"/>
      <c r="M14" s="53" t="s">
        <v>95</v>
      </c>
      <c r="N14" s="59">
        <v>8604</v>
      </c>
      <c r="O14" s="60">
        <f t="shared" si="3"/>
        <v>14.118805382343288</v>
      </c>
      <c r="P14" s="59">
        <v>9006</v>
      </c>
      <c r="Q14" s="60">
        <f t="shared" si="6"/>
        <v>14.12550778738021</v>
      </c>
      <c r="R14" s="59">
        <v>8497</v>
      </c>
      <c r="S14" s="60">
        <f t="shared" si="0"/>
        <v>13.621571362157137</v>
      </c>
    </row>
    <row r="15" spans="1:19" ht="24" customHeight="1" x14ac:dyDescent="0.15">
      <c r="A15" s="83" t="s">
        <v>179</v>
      </c>
      <c r="B15" s="59">
        <v>18958</v>
      </c>
      <c r="C15" s="60">
        <f t="shared" si="4"/>
        <v>30.8205036497537</v>
      </c>
      <c r="D15" s="59">
        <v>19169</v>
      </c>
      <c r="E15" s="60">
        <f t="shared" si="1"/>
        <v>30.322539823148837</v>
      </c>
      <c r="F15" s="39"/>
      <c r="G15" s="83" t="s">
        <v>155</v>
      </c>
      <c r="H15" s="59">
        <v>18487</v>
      </c>
      <c r="I15" s="60">
        <f t="shared" si="2"/>
        <v>30.253984878735313</v>
      </c>
      <c r="J15" s="59">
        <v>17204</v>
      </c>
      <c r="K15" s="60">
        <f t="shared" si="5"/>
        <v>29.417598577340037</v>
      </c>
      <c r="L15" s="39"/>
      <c r="M15" s="53" t="s">
        <v>157</v>
      </c>
      <c r="N15" s="59">
        <v>3494</v>
      </c>
      <c r="O15" s="60">
        <f t="shared" si="3"/>
        <v>5.7335083688874295</v>
      </c>
      <c r="P15" s="59">
        <v>3590</v>
      </c>
      <c r="Q15" s="60">
        <f t="shared" si="6"/>
        <v>5.6307542701193594</v>
      </c>
      <c r="R15" s="59">
        <v>3378</v>
      </c>
      <c r="S15" s="60">
        <f t="shared" si="0"/>
        <v>5.4152839898042613</v>
      </c>
    </row>
    <row r="16" spans="1:19" ht="24" customHeight="1" x14ac:dyDescent="0.15">
      <c r="A16" s="53" t="s">
        <v>96</v>
      </c>
      <c r="B16" s="59">
        <v>142</v>
      </c>
      <c r="C16" s="60">
        <f t="shared" si="4"/>
        <v>0.23085301815935363</v>
      </c>
      <c r="D16" s="59">
        <v>330</v>
      </c>
      <c r="E16" s="60">
        <f t="shared" si="1"/>
        <v>0.52201148425265353</v>
      </c>
      <c r="F16" s="39"/>
      <c r="G16" s="53" t="s">
        <v>96</v>
      </c>
      <c r="H16" s="59">
        <v>39</v>
      </c>
      <c r="I16" s="60">
        <f t="shared" si="2"/>
        <v>6.3823519785291133E-2</v>
      </c>
      <c r="J16" s="59">
        <v>714</v>
      </c>
      <c r="K16" s="60">
        <f t="shared" si="5"/>
        <v>1.2208884785062071</v>
      </c>
      <c r="L16" s="39"/>
      <c r="M16" s="53" t="s">
        <v>97</v>
      </c>
      <c r="N16" s="59">
        <v>3700</v>
      </c>
      <c r="O16" s="60">
        <f t="shared" si="3"/>
        <v>6.0715457827371182</v>
      </c>
      <c r="P16" s="59">
        <v>3756</v>
      </c>
      <c r="Q16" s="60">
        <f t="shared" si="6"/>
        <v>5.8911178380413132</v>
      </c>
      <c r="R16" s="59">
        <v>3583</v>
      </c>
      <c r="S16" s="60">
        <f t="shared" si="0"/>
        <v>5.743920229564436</v>
      </c>
    </row>
    <row r="17" spans="1:19" ht="24" customHeight="1" x14ac:dyDescent="0.15">
      <c r="A17" s="46"/>
      <c r="B17" s="46"/>
      <c r="C17" s="46"/>
      <c r="D17" s="46"/>
      <c r="G17" s="46"/>
      <c r="H17" s="46"/>
      <c r="I17" s="46"/>
      <c r="J17" s="46"/>
      <c r="M17" s="53" t="s">
        <v>98</v>
      </c>
      <c r="N17" s="59">
        <v>3721</v>
      </c>
      <c r="O17" s="60">
        <f t="shared" si="3"/>
        <v>6.1060059074499513</v>
      </c>
      <c r="P17" s="59">
        <v>4315</v>
      </c>
      <c r="Q17" s="60">
        <f t="shared" si="6"/>
        <v>6.7678843107423505</v>
      </c>
      <c r="R17" s="59">
        <v>4601</v>
      </c>
      <c r="S17" s="60">
        <f t="shared" si="0"/>
        <v>7.3758797031052117</v>
      </c>
    </row>
    <row r="18" spans="1:19" ht="24" customHeight="1" x14ac:dyDescent="0.15">
      <c r="A18" s="165" t="s">
        <v>180</v>
      </c>
      <c r="B18" s="165"/>
      <c r="C18" s="165"/>
      <c r="D18" s="165"/>
      <c r="E18" s="165"/>
      <c r="F18" s="165"/>
      <c r="G18" s="165"/>
      <c r="H18" s="165"/>
      <c r="I18" s="165"/>
      <c r="J18" s="165"/>
      <c r="K18" s="165"/>
      <c r="M18" s="53" t="s">
        <v>96</v>
      </c>
      <c r="N18" s="59">
        <v>3143</v>
      </c>
      <c r="O18" s="60">
        <f t="shared" si="3"/>
        <v>5.1575319986872339</v>
      </c>
      <c r="P18" s="59">
        <v>2269</v>
      </c>
      <c r="Q18" s="60">
        <f t="shared" si="6"/>
        <v>3.5588249133428485</v>
      </c>
      <c r="R18" s="59">
        <v>2079</v>
      </c>
      <c r="S18" s="60">
        <f t="shared" si="0"/>
        <v>3.332852402250758</v>
      </c>
    </row>
    <row r="19" spans="1:19" x14ac:dyDescent="0.15">
      <c r="A19" s="165"/>
      <c r="B19" s="165"/>
      <c r="C19" s="165"/>
      <c r="D19" s="165"/>
      <c r="E19" s="165"/>
      <c r="F19" s="165"/>
      <c r="G19" s="165"/>
      <c r="H19" s="165"/>
      <c r="I19" s="165"/>
      <c r="J19" s="165"/>
      <c r="K19" s="165"/>
      <c r="M19" s="38"/>
      <c r="N19" s="44"/>
      <c r="O19" s="43"/>
      <c r="R19" s="44"/>
      <c r="S19" s="43"/>
    </row>
    <row r="20" spans="1:19" x14ac:dyDescent="0.15">
      <c r="A20" s="165"/>
      <c r="B20" s="165"/>
      <c r="C20" s="165"/>
      <c r="D20" s="165"/>
      <c r="E20" s="165"/>
      <c r="F20" s="165"/>
      <c r="G20" s="165"/>
      <c r="H20" s="165"/>
      <c r="I20" s="165"/>
      <c r="J20" s="165"/>
      <c r="K20" s="165"/>
    </row>
    <row r="21" spans="1:19" ht="22.5" customHeight="1" x14ac:dyDescent="0.15">
      <c r="A21" s="161" t="s">
        <v>214</v>
      </c>
      <c r="B21" s="161"/>
      <c r="C21" s="161"/>
      <c r="D21" s="161"/>
      <c r="E21" s="161"/>
      <c r="F21" s="161"/>
      <c r="G21" s="161"/>
      <c r="H21" s="161"/>
      <c r="I21" s="161"/>
      <c r="J21" s="161"/>
      <c r="K21" s="161"/>
      <c r="L21" s="161"/>
      <c r="M21" s="161"/>
      <c r="O21" s="48"/>
      <c r="S21" s="48"/>
    </row>
    <row r="23" spans="1:19" x14ac:dyDescent="0.15">
      <c r="A23" s="131" t="s">
        <v>225</v>
      </c>
      <c r="B23" s="131"/>
      <c r="C23" s="131"/>
      <c r="D23" s="131"/>
      <c r="E23" s="131"/>
      <c r="F23" s="131"/>
      <c r="G23" s="131"/>
      <c r="H23" s="131"/>
      <c r="I23" s="131"/>
      <c r="J23" s="131"/>
      <c r="K23" s="131"/>
    </row>
    <row r="27" spans="1:19" x14ac:dyDescent="0.15">
      <c r="G27" s="111"/>
    </row>
  </sheetData>
  <mergeCells count="13">
    <mergeCell ref="A23:K23"/>
    <mergeCell ref="R4:S4"/>
    <mergeCell ref="A21:M21"/>
    <mergeCell ref="N4:O4"/>
    <mergeCell ref="A4:A5"/>
    <mergeCell ref="B4:C4"/>
    <mergeCell ref="D4:E4"/>
    <mergeCell ref="A18:K20"/>
    <mergeCell ref="G4:G5"/>
    <mergeCell ref="H4:I4"/>
    <mergeCell ref="J4:K4"/>
    <mergeCell ref="M4:M5"/>
    <mergeCell ref="P4:Q4"/>
  </mergeCells>
  <phoneticPr fontId="18"/>
  <pageMargins left="0.7" right="0.7" top="0.75" bottom="0.75" header="0.3" footer="0.3"/>
  <pageSetup paperSize="9" scale="7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1">
    <tabColor rgb="FF00B0F0"/>
  </sheetPr>
  <dimension ref="A1:K17"/>
  <sheetViews>
    <sheetView view="pageBreakPreview" zoomScaleNormal="100" zoomScaleSheetLayoutView="100" workbookViewId="0"/>
  </sheetViews>
  <sheetFormatPr defaultRowHeight="13.5" x14ac:dyDescent="0.15"/>
  <cols>
    <col min="2" max="3" width="10.25" customWidth="1"/>
    <col min="4" max="4" width="9.625" bestFit="1" customWidth="1"/>
    <col min="5" max="10" width="8.125" customWidth="1"/>
    <col min="11" max="11" width="9" bestFit="1" customWidth="1"/>
  </cols>
  <sheetData>
    <row r="1" spans="1:11" s="3" customFormat="1" ht="25.5" customHeight="1" x14ac:dyDescent="0.15">
      <c r="A1" s="25" t="s">
        <v>208</v>
      </c>
      <c r="B1" s="4"/>
      <c r="C1" s="25"/>
    </row>
    <row r="3" spans="1:11" s="29" customFormat="1" ht="24" customHeight="1" x14ac:dyDescent="0.15">
      <c r="A3" s="171"/>
      <c r="B3" s="133" t="s">
        <v>43</v>
      </c>
      <c r="C3" s="173" t="s">
        <v>42</v>
      </c>
      <c r="D3" s="166" t="s">
        <v>38</v>
      </c>
      <c r="E3" s="168" t="s">
        <v>36</v>
      </c>
      <c r="F3" s="169"/>
      <c r="G3" s="170"/>
      <c r="H3" s="168" t="s">
        <v>37</v>
      </c>
      <c r="I3" s="169"/>
      <c r="J3" s="170"/>
      <c r="K3" s="166" t="s">
        <v>44</v>
      </c>
    </row>
    <row r="4" spans="1:11" s="29" customFormat="1" ht="20.25" customHeight="1" x14ac:dyDescent="0.15">
      <c r="A4" s="172"/>
      <c r="B4" s="135"/>
      <c r="C4" s="174"/>
      <c r="D4" s="167"/>
      <c r="E4" s="26" t="s">
        <v>39</v>
      </c>
      <c r="F4" s="26" t="s">
        <v>40</v>
      </c>
      <c r="G4" s="26" t="s">
        <v>41</v>
      </c>
      <c r="H4" s="26" t="s">
        <v>39</v>
      </c>
      <c r="I4" s="26" t="s">
        <v>40</v>
      </c>
      <c r="J4" s="26" t="s">
        <v>41</v>
      </c>
      <c r="K4" s="167"/>
    </row>
    <row r="5" spans="1:11" ht="20.25" customHeight="1" x14ac:dyDescent="0.15">
      <c r="A5" s="19" t="s">
        <v>4</v>
      </c>
      <c r="B5" s="7">
        <v>120065</v>
      </c>
      <c r="C5" s="8">
        <v>123433</v>
      </c>
      <c r="D5" s="9">
        <v>97.3</v>
      </c>
      <c r="E5" s="30">
        <v>24270</v>
      </c>
      <c r="F5" s="30">
        <v>16992</v>
      </c>
      <c r="G5" s="30">
        <v>7278</v>
      </c>
      <c r="H5" s="30">
        <v>27253</v>
      </c>
      <c r="I5" s="30">
        <v>22721</v>
      </c>
      <c r="J5" s="30">
        <v>4532</v>
      </c>
      <c r="K5" s="31">
        <f>E5-H5</f>
        <v>-2983</v>
      </c>
    </row>
    <row r="6" spans="1:11" ht="20.25" customHeight="1" x14ac:dyDescent="0.15">
      <c r="A6" s="19" t="s">
        <v>3</v>
      </c>
      <c r="B6" s="7">
        <v>120819</v>
      </c>
      <c r="C6" s="8">
        <v>123499</v>
      </c>
      <c r="D6" s="9">
        <v>97.829941942800005</v>
      </c>
      <c r="E6" s="30">
        <v>26011</v>
      </c>
      <c r="F6" s="30">
        <v>19293</v>
      </c>
      <c r="G6" s="30">
        <v>6718</v>
      </c>
      <c r="H6" s="30">
        <v>28666</v>
      </c>
      <c r="I6" s="30">
        <v>24577</v>
      </c>
      <c r="J6" s="30">
        <v>4089</v>
      </c>
      <c r="K6" s="31">
        <f t="shared" ref="K6:K8" si="0">E6-H6</f>
        <v>-2655</v>
      </c>
    </row>
    <row r="7" spans="1:11" ht="20.25" customHeight="1" x14ac:dyDescent="0.15">
      <c r="A7" s="19" t="s">
        <v>2</v>
      </c>
      <c r="B7" s="7">
        <v>119995</v>
      </c>
      <c r="C7" s="8">
        <v>122768</v>
      </c>
      <c r="D7" s="9">
        <v>97.741268082800005</v>
      </c>
      <c r="E7" s="30">
        <v>24574</v>
      </c>
      <c r="F7" s="30">
        <v>18701</v>
      </c>
      <c r="G7" s="30">
        <v>5873</v>
      </c>
      <c r="H7" s="30">
        <v>27346</v>
      </c>
      <c r="I7" s="30">
        <v>24019</v>
      </c>
      <c r="J7" s="30">
        <v>3327</v>
      </c>
      <c r="K7" s="31">
        <f t="shared" si="0"/>
        <v>-2772</v>
      </c>
    </row>
    <row r="8" spans="1:11" ht="20.25" customHeight="1" x14ac:dyDescent="0.15">
      <c r="A8" s="19" t="s">
        <v>1</v>
      </c>
      <c r="B8" s="7">
        <v>119005</v>
      </c>
      <c r="C8" s="8">
        <v>122234</v>
      </c>
      <c r="D8" s="9">
        <v>97.371887707929332</v>
      </c>
      <c r="E8" s="30">
        <v>24017</v>
      </c>
      <c r="F8" s="30">
        <v>19136</v>
      </c>
      <c r="G8" s="30">
        <v>4881</v>
      </c>
      <c r="H8" s="30">
        <v>27229</v>
      </c>
      <c r="I8" s="30">
        <v>24354</v>
      </c>
      <c r="J8" s="30">
        <v>2875</v>
      </c>
      <c r="K8" s="31">
        <f t="shared" si="0"/>
        <v>-3212</v>
      </c>
    </row>
    <row r="9" spans="1:11" ht="20.25" customHeight="1" x14ac:dyDescent="0.15">
      <c r="A9" s="19" t="s">
        <v>0</v>
      </c>
      <c r="B9" s="7">
        <v>124514</v>
      </c>
      <c r="C9" s="8">
        <v>129312</v>
      </c>
      <c r="D9" s="9">
        <v>96.289594159861394</v>
      </c>
      <c r="E9" s="30">
        <v>23165</v>
      </c>
      <c r="F9" s="30">
        <v>18606</v>
      </c>
      <c r="G9" s="30">
        <v>4559</v>
      </c>
      <c r="H9" s="30">
        <v>29798</v>
      </c>
      <c r="I9" s="30">
        <v>26630</v>
      </c>
      <c r="J9" s="30">
        <v>3168</v>
      </c>
      <c r="K9" s="31">
        <f>E9-H9</f>
        <v>-6633</v>
      </c>
    </row>
    <row r="10" spans="1:11" ht="20.25" customHeight="1" x14ac:dyDescent="0.15">
      <c r="A10" s="19" t="s">
        <v>215</v>
      </c>
      <c r="B10" s="7">
        <v>131104</v>
      </c>
      <c r="C10" s="8">
        <v>134141</v>
      </c>
      <c r="D10" s="9">
        <v>97.735964395699995</v>
      </c>
      <c r="E10" s="30">
        <v>26132</v>
      </c>
      <c r="F10" s="30">
        <v>21381</v>
      </c>
      <c r="G10" s="30">
        <v>4751</v>
      </c>
      <c r="H10" s="30">
        <v>29396</v>
      </c>
      <c r="I10" s="30">
        <v>26444</v>
      </c>
      <c r="J10" s="30">
        <v>2952</v>
      </c>
      <c r="K10" s="31">
        <f>E10-H10</f>
        <v>-3264</v>
      </c>
    </row>
    <row r="11" spans="1:11" ht="20.25" customHeight="1" x14ac:dyDescent="0.15">
      <c r="A11" s="19" t="s">
        <v>220</v>
      </c>
      <c r="B11" s="7">
        <v>133208</v>
      </c>
      <c r="C11" s="8">
        <v>136166</v>
      </c>
      <c r="D11" s="9">
        <f>B11/C11*100</f>
        <v>97.827651542969605</v>
      </c>
      <c r="E11" s="30">
        <v>25027</v>
      </c>
      <c r="F11" s="30">
        <v>20798</v>
      </c>
      <c r="G11" s="30">
        <v>4229</v>
      </c>
      <c r="H11" s="30">
        <v>27985</v>
      </c>
      <c r="I11" s="30">
        <v>25438</v>
      </c>
      <c r="J11" s="30">
        <v>2547</v>
      </c>
      <c r="K11" s="31">
        <f>E11-H11</f>
        <v>-2958</v>
      </c>
    </row>
    <row r="13" spans="1:11" x14ac:dyDescent="0.15">
      <c r="A13" s="2" t="s">
        <v>45</v>
      </c>
    </row>
    <row r="15" spans="1:11" x14ac:dyDescent="0.15">
      <c r="A15" s="1" t="s">
        <v>213</v>
      </c>
    </row>
    <row r="17" spans="1:1" x14ac:dyDescent="0.15">
      <c r="A17" t="s">
        <v>227</v>
      </c>
    </row>
  </sheetData>
  <mergeCells count="7">
    <mergeCell ref="K3:K4"/>
    <mergeCell ref="E3:G3"/>
    <mergeCell ref="H3:J3"/>
    <mergeCell ref="A3:A4"/>
    <mergeCell ref="C3:C4"/>
    <mergeCell ref="B3:B4"/>
    <mergeCell ref="D3:D4"/>
  </mergeCells>
  <phoneticPr fontId="18"/>
  <printOptions horizontalCentered="1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W200"/>
  <sheetViews>
    <sheetView view="pageBreakPreview" zoomScale="70" zoomScaleNormal="75" zoomScaleSheetLayoutView="70" workbookViewId="0">
      <pane xSplit="2" topLeftCell="C1" activePane="topRight" state="frozen"/>
      <selection pane="topRight"/>
    </sheetView>
  </sheetViews>
  <sheetFormatPr defaultRowHeight="12" x14ac:dyDescent="0.15"/>
  <cols>
    <col min="1" max="1" width="6.625" style="32" customWidth="1"/>
    <col min="2" max="2" width="15" style="51" customWidth="1"/>
    <col min="3" max="23" width="8.375" style="32" customWidth="1"/>
    <col min="24" max="63" width="8.25" style="32" customWidth="1"/>
    <col min="64" max="251" width="9" style="32"/>
    <col min="252" max="252" width="12.75" style="32" customWidth="1"/>
    <col min="253" max="253" width="14.125" style="32" bestFit="1" customWidth="1"/>
    <col min="254" max="259" width="10" style="32" customWidth="1"/>
    <col min="260" max="260" width="1.625" style="32" customWidth="1"/>
    <col min="261" max="261" width="7.625" style="32" bestFit="1" customWidth="1"/>
    <col min="262" max="262" width="8.375" style="32" customWidth="1"/>
    <col min="263" max="319" width="1.625" style="32" customWidth="1"/>
    <col min="320" max="507" width="9" style="32"/>
    <col min="508" max="508" width="12.75" style="32" customWidth="1"/>
    <col min="509" max="509" width="14.125" style="32" bestFit="1" customWidth="1"/>
    <col min="510" max="515" width="10" style="32" customWidth="1"/>
    <col min="516" max="516" width="1.625" style="32" customWidth="1"/>
    <col min="517" max="517" width="7.625" style="32" bestFit="1" customWidth="1"/>
    <col min="518" max="518" width="8.375" style="32" customWidth="1"/>
    <col min="519" max="575" width="1.625" style="32" customWidth="1"/>
    <col min="576" max="763" width="9" style="32"/>
    <col min="764" max="764" width="12.75" style="32" customWidth="1"/>
    <col min="765" max="765" width="14.125" style="32" bestFit="1" customWidth="1"/>
    <col min="766" max="771" width="10" style="32" customWidth="1"/>
    <col min="772" max="772" width="1.625" style="32" customWidth="1"/>
    <col min="773" max="773" width="7.625" style="32" bestFit="1" customWidth="1"/>
    <col min="774" max="774" width="8.375" style="32" customWidth="1"/>
    <col min="775" max="831" width="1.625" style="32" customWidth="1"/>
    <col min="832" max="1019" width="9" style="32"/>
    <col min="1020" max="1020" width="12.75" style="32" customWidth="1"/>
    <col min="1021" max="1021" width="14.125" style="32" bestFit="1" customWidth="1"/>
    <col min="1022" max="1027" width="10" style="32" customWidth="1"/>
    <col min="1028" max="1028" width="1.625" style="32" customWidth="1"/>
    <col min="1029" max="1029" width="7.625" style="32" bestFit="1" customWidth="1"/>
    <col min="1030" max="1030" width="8.375" style="32" customWidth="1"/>
    <col min="1031" max="1087" width="1.625" style="32" customWidth="1"/>
    <col min="1088" max="1275" width="9" style="32"/>
    <col min="1276" max="1276" width="12.75" style="32" customWidth="1"/>
    <col min="1277" max="1277" width="14.125" style="32" bestFit="1" customWidth="1"/>
    <col min="1278" max="1283" width="10" style="32" customWidth="1"/>
    <col min="1284" max="1284" width="1.625" style="32" customWidth="1"/>
    <col min="1285" max="1285" width="7.625" style="32" bestFit="1" customWidth="1"/>
    <col min="1286" max="1286" width="8.375" style="32" customWidth="1"/>
    <col min="1287" max="1343" width="1.625" style="32" customWidth="1"/>
    <col min="1344" max="1531" width="9" style="32"/>
    <col min="1532" max="1532" width="12.75" style="32" customWidth="1"/>
    <col min="1533" max="1533" width="14.125" style="32" bestFit="1" customWidth="1"/>
    <col min="1534" max="1539" width="10" style="32" customWidth="1"/>
    <col min="1540" max="1540" width="1.625" style="32" customWidth="1"/>
    <col min="1541" max="1541" width="7.625" style="32" bestFit="1" customWidth="1"/>
    <col min="1542" max="1542" width="8.375" style="32" customWidth="1"/>
    <col min="1543" max="1599" width="1.625" style="32" customWidth="1"/>
    <col min="1600" max="1787" width="9" style="32"/>
    <col min="1788" max="1788" width="12.75" style="32" customWidth="1"/>
    <col min="1789" max="1789" width="14.125" style="32" bestFit="1" customWidth="1"/>
    <col min="1790" max="1795" width="10" style="32" customWidth="1"/>
    <col min="1796" max="1796" width="1.625" style="32" customWidth="1"/>
    <col min="1797" max="1797" width="7.625" style="32" bestFit="1" customWidth="1"/>
    <col min="1798" max="1798" width="8.375" style="32" customWidth="1"/>
    <col min="1799" max="1855" width="1.625" style="32" customWidth="1"/>
    <col min="1856" max="2043" width="9" style="32"/>
    <col min="2044" max="2044" width="12.75" style="32" customWidth="1"/>
    <col min="2045" max="2045" width="14.125" style="32" bestFit="1" customWidth="1"/>
    <col min="2046" max="2051" width="10" style="32" customWidth="1"/>
    <col min="2052" max="2052" width="1.625" style="32" customWidth="1"/>
    <col min="2053" max="2053" width="7.625" style="32" bestFit="1" customWidth="1"/>
    <col min="2054" max="2054" width="8.375" style="32" customWidth="1"/>
    <col min="2055" max="2111" width="1.625" style="32" customWidth="1"/>
    <col min="2112" max="2299" width="9" style="32"/>
    <col min="2300" max="2300" width="12.75" style="32" customWidth="1"/>
    <col min="2301" max="2301" width="14.125" style="32" bestFit="1" customWidth="1"/>
    <col min="2302" max="2307" width="10" style="32" customWidth="1"/>
    <col min="2308" max="2308" width="1.625" style="32" customWidth="1"/>
    <col min="2309" max="2309" width="7.625" style="32" bestFit="1" customWidth="1"/>
    <col min="2310" max="2310" width="8.375" style="32" customWidth="1"/>
    <col min="2311" max="2367" width="1.625" style="32" customWidth="1"/>
    <col min="2368" max="2555" width="9" style="32"/>
    <col min="2556" max="2556" width="12.75" style="32" customWidth="1"/>
    <col min="2557" max="2557" width="14.125" style="32" bestFit="1" customWidth="1"/>
    <col min="2558" max="2563" width="10" style="32" customWidth="1"/>
    <col min="2564" max="2564" width="1.625" style="32" customWidth="1"/>
    <col min="2565" max="2565" width="7.625" style="32" bestFit="1" customWidth="1"/>
    <col min="2566" max="2566" width="8.375" style="32" customWidth="1"/>
    <col min="2567" max="2623" width="1.625" style="32" customWidth="1"/>
    <col min="2624" max="2811" width="9" style="32"/>
    <col min="2812" max="2812" width="12.75" style="32" customWidth="1"/>
    <col min="2813" max="2813" width="14.125" style="32" bestFit="1" customWidth="1"/>
    <col min="2814" max="2819" width="10" style="32" customWidth="1"/>
    <col min="2820" max="2820" width="1.625" style="32" customWidth="1"/>
    <col min="2821" max="2821" width="7.625" style="32" bestFit="1" customWidth="1"/>
    <col min="2822" max="2822" width="8.375" style="32" customWidth="1"/>
    <col min="2823" max="2879" width="1.625" style="32" customWidth="1"/>
    <col min="2880" max="3067" width="9" style="32"/>
    <col min="3068" max="3068" width="12.75" style="32" customWidth="1"/>
    <col min="3069" max="3069" width="14.125" style="32" bestFit="1" customWidth="1"/>
    <col min="3070" max="3075" width="10" style="32" customWidth="1"/>
    <col min="3076" max="3076" width="1.625" style="32" customWidth="1"/>
    <col min="3077" max="3077" width="7.625" style="32" bestFit="1" customWidth="1"/>
    <col min="3078" max="3078" width="8.375" style="32" customWidth="1"/>
    <col min="3079" max="3135" width="1.625" style="32" customWidth="1"/>
    <col min="3136" max="3323" width="9" style="32"/>
    <col min="3324" max="3324" width="12.75" style="32" customWidth="1"/>
    <col min="3325" max="3325" width="14.125" style="32" bestFit="1" customWidth="1"/>
    <col min="3326" max="3331" width="10" style="32" customWidth="1"/>
    <col min="3332" max="3332" width="1.625" style="32" customWidth="1"/>
    <col min="3333" max="3333" width="7.625" style="32" bestFit="1" customWidth="1"/>
    <col min="3334" max="3334" width="8.375" style="32" customWidth="1"/>
    <col min="3335" max="3391" width="1.625" style="32" customWidth="1"/>
    <col min="3392" max="3579" width="9" style="32"/>
    <col min="3580" max="3580" width="12.75" style="32" customWidth="1"/>
    <col min="3581" max="3581" width="14.125" style="32" bestFit="1" customWidth="1"/>
    <col min="3582" max="3587" width="10" style="32" customWidth="1"/>
    <col min="3588" max="3588" width="1.625" style="32" customWidth="1"/>
    <col min="3589" max="3589" width="7.625" style="32" bestFit="1" customWidth="1"/>
    <col min="3590" max="3590" width="8.375" style="32" customWidth="1"/>
    <col min="3591" max="3647" width="1.625" style="32" customWidth="1"/>
    <col min="3648" max="3835" width="9" style="32"/>
    <col min="3836" max="3836" width="12.75" style="32" customWidth="1"/>
    <col min="3837" max="3837" width="14.125" style="32" bestFit="1" customWidth="1"/>
    <col min="3838" max="3843" width="10" style="32" customWidth="1"/>
    <col min="3844" max="3844" width="1.625" style="32" customWidth="1"/>
    <col min="3845" max="3845" width="7.625" style="32" bestFit="1" customWidth="1"/>
    <col min="3846" max="3846" width="8.375" style="32" customWidth="1"/>
    <col min="3847" max="3903" width="1.625" style="32" customWidth="1"/>
    <col min="3904" max="4091" width="9" style="32"/>
    <col min="4092" max="4092" width="12.75" style="32" customWidth="1"/>
    <col min="4093" max="4093" width="14.125" style="32" bestFit="1" customWidth="1"/>
    <col min="4094" max="4099" width="10" style="32" customWidth="1"/>
    <col min="4100" max="4100" width="1.625" style="32" customWidth="1"/>
    <col min="4101" max="4101" width="7.625" style="32" bestFit="1" customWidth="1"/>
    <col min="4102" max="4102" width="8.375" style="32" customWidth="1"/>
    <col min="4103" max="4159" width="1.625" style="32" customWidth="1"/>
    <col min="4160" max="4347" width="9" style="32"/>
    <col min="4348" max="4348" width="12.75" style="32" customWidth="1"/>
    <col min="4349" max="4349" width="14.125" style="32" bestFit="1" customWidth="1"/>
    <col min="4350" max="4355" width="10" style="32" customWidth="1"/>
    <col min="4356" max="4356" width="1.625" style="32" customWidth="1"/>
    <col min="4357" max="4357" width="7.625" style="32" bestFit="1" customWidth="1"/>
    <col min="4358" max="4358" width="8.375" style="32" customWidth="1"/>
    <col min="4359" max="4415" width="1.625" style="32" customWidth="1"/>
    <col min="4416" max="4603" width="9" style="32"/>
    <col min="4604" max="4604" width="12.75" style="32" customWidth="1"/>
    <col min="4605" max="4605" width="14.125" style="32" bestFit="1" customWidth="1"/>
    <col min="4606" max="4611" width="10" style="32" customWidth="1"/>
    <col min="4612" max="4612" width="1.625" style="32" customWidth="1"/>
    <col min="4613" max="4613" width="7.625" style="32" bestFit="1" customWidth="1"/>
    <col min="4614" max="4614" width="8.375" style="32" customWidth="1"/>
    <col min="4615" max="4671" width="1.625" style="32" customWidth="1"/>
    <col min="4672" max="4859" width="9" style="32"/>
    <col min="4860" max="4860" width="12.75" style="32" customWidth="1"/>
    <col min="4861" max="4861" width="14.125" style="32" bestFit="1" customWidth="1"/>
    <col min="4862" max="4867" width="10" style="32" customWidth="1"/>
    <col min="4868" max="4868" width="1.625" style="32" customWidth="1"/>
    <col min="4869" max="4869" width="7.625" style="32" bestFit="1" customWidth="1"/>
    <col min="4870" max="4870" width="8.375" style="32" customWidth="1"/>
    <col min="4871" max="4927" width="1.625" style="32" customWidth="1"/>
    <col min="4928" max="5115" width="9" style="32"/>
    <col min="5116" max="5116" width="12.75" style="32" customWidth="1"/>
    <col min="5117" max="5117" width="14.125" style="32" bestFit="1" customWidth="1"/>
    <col min="5118" max="5123" width="10" style="32" customWidth="1"/>
    <col min="5124" max="5124" width="1.625" style="32" customWidth="1"/>
    <col min="5125" max="5125" width="7.625" style="32" bestFit="1" customWidth="1"/>
    <col min="5126" max="5126" width="8.375" style="32" customWidth="1"/>
    <col min="5127" max="5183" width="1.625" style="32" customWidth="1"/>
    <col min="5184" max="5371" width="9" style="32"/>
    <col min="5372" max="5372" width="12.75" style="32" customWidth="1"/>
    <col min="5373" max="5373" width="14.125" style="32" bestFit="1" customWidth="1"/>
    <col min="5374" max="5379" width="10" style="32" customWidth="1"/>
    <col min="5380" max="5380" width="1.625" style="32" customWidth="1"/>
    <col min="5381" max="5381" width="7.625" style="32" bestFit="1" customWidth="1"/>
    <col min="5382" max="5382" width="8.375" style="32" customWidth="1"/>
    <col min="5383" max="5439" width="1.625" style="32" customWidth="1"/>
    <col min="5440" max="5627" width="9" style="32"/>
    <col min="5628" max="5628" width="12.75" style="32" customWidth="1"/>
    <col min="5629" max="5629" width="14.125" style="32" bestFit="1" customWidth="1"/>
    <col min="5630" max="5635" width="10" style="32" customWidth="1"/>
    <col min="5636" max="5636" width="1.625" style="32" customWidth="1"/>
    <col min="5637" max="5637" width="7.625" style="32" bestFit="1" customWidth="1"/>
    <col min="5638" max="5638" width="8.375" style="32" customWidth="1"/>
    <col min="5639" max="5695" width="1.625" style="32" customWidth="1"/>
    <col min="5696" max="5883" width="9" style="32"/>
    <col min="5884" max="5884" width="12.75" style="32" customWidth="1"/>
    <col min="5885" max="5885" width="14.125" style="32" bestFit="1" customWidth="1"/>
    <col min="5886" max="5891" width="10" style="32" customWidth="1"/>
    <col min="5892" max="5892" width="1.625" style="32" customWidth="1"/>
    <col min="5893" max="5893" width="7.625" style="32" bestFit="1" customWidth="1"/>
    <col min="5894" max="5894" width="8.375" style="32" customWidth="1"/>
    <col min="5895" max="5951" width="1.625" style="32" customWidth="1"/>
    <col min="5952" max="6139" width="9" style="32"/>
    <col min="6140" max="6140" width="12.75" style="32" customWidth="1"/>
    <col min="6141" max="6141" width="14.125" style="32" bestFit="1" customWidth="1"/>
    <col min="6142" max="6147" width="10" style="32" customWidth="1"/>
    <col min="6148" max="6148" width="1.625" style="32" customWidth="1"/>
    <col min="6149" max="6149" width="7.625" style="32" bestFit="1" customWidth="1"/>
    <col min="6150" max="6150" width="8.375" style="32" customWidth="1"/>
    <col min="6151" max="6207" width="1.625" style="32" customWidth="1"/>
    <col min="6208" max="6395" width="9" style="32"/>
    <col min="6396" max="6396" width="12.75" style="32" customWidth="1"/>
    <col min="6397" max="6397" width="14.125" style="32" bestFit="1" customWidth="1"/>
    <col min="6398" max="6403" width="10" style="32" customWidth="1"/>
    <col min="6404" max="6404" width="1.625" style="32" customWidth="1"/>
    <col min="6405" max="6405" width="7.625" style="32" bestFit="1" customWidth="1"/>
    <col min="6406" max="6406" width="8.375" style="32" customWidth="1"/>
    <col min="6407" max="6463" width="1.625" style="32" customWidth="1"/>
    <col min="6464" max="6651" width="9" style="32"/>
    <col min="6652" max="6652" width="12.75" style="32" customWidth="1"/>
    <col min="6653" max="6653" width="14.125" style="32" bestFit="1" customWidth="1"/>
    <col min="6654" max="6659" width="10" style="32" customWidth="1"/>
    <col min="6660" max="6660" width="1.625" style="32" customWidth="1"/>
    <col min="6661" max="6661" width="7.625" style="32" bestFit="1" customWidth="1"/>
    <col min="6662" max="6662" width="8.375" style="32" customWidth="1"/>
    <col min="6663" max="6719" width="1.625" style="32" customWidth="1"/>
    <col min="6720" max="6907" width="9" style="32"/>
    <col min="6908" max="6908" width="12.75" style="32" customWidth="1"/>
    <col min="6909" max="6909" width="14.125" style="32" bestFit="1" customWidth="1"/>
    <col min="6910" max="6915" width="10" style="32" customWidth="1"/>
    <col min="6916" max="6916" width="1.625" style="32" customWidth="1"/>
    <col min="6917" max="6917" width="7.625" style="32" bestFit="1" customWidth="1"/>
    <col min="6918" max="6918" width="8.375" style="32" customWidth="1"/>
    <col min="6919" max="6975" width="1.625" style="32" customWidth="1"/>
    <col min="6976" max="7163" width="9" style="32"/>
    <col min="7164" max="7164" width="12.75" style="32" customWidth="1"/>
    <col min="7165" max="7165" width="14.125" style="32" bestFit="1" customWidth="1"/>
    <col min="7166" max="7171" width="10" style="32" customWidth="1"/>
    <col min="7172" max="7172" width="1.625" style="32" customWidth="1"/>
    <col min="7173" max="7173" width="7.625" style="32" bestFit="1" customWidth="1"/>
    <col min="7174" max="7174" width="8.375" style="32" customWidth="1"/>
    <col min="7175" max="7231" width="1.625" style="32" customWidth="1"/>
    <col min="7232" max="7419" width="9" style="32"/>
    <col min="7420" max="7420" width="12.75" style="32" customWidth="1"/>
    <col min="7421" max="7421" width="14.125" style="32" bestFit="1" customWidth="1"/>
    <col min="7422" max="7427" width="10" style="32" customWidth="1"/>
    <col min="7428" max="7428" width="1.625" style="32" customWidth="1"/>
    <col min="7429" max="7429" width="7.625" style="32" bestFit="1" customWidth="1"/>
    <col min="7430" max="7430" width="8.375" style="32" customWidth="1"/>
    <col min="7431" max="7487" width="1.625" style="32" customWidth="1"/>
    <col min="7488" max="7675" width="9" style="32"/>
    <col min="7676" max="7676" width="12.75" style="32" customWidth="1"/>
    <col min="7677" max="7677" width="14.125" style="32" bestFit="1" customWidth="1"/>
    <col min="7678" max="7683" width="10" style="32" customWidth="1"/>
    <col min="7684" max="7684" width="1.625" style="32" customWidth="1"/>
    <col min="7685" max="7685" width="7.625" style="32" bestFit="1" customWidth="1"/>
    <col min="7686" max="7686" width="8.375" style="32" customWidth="1"/>
    <col min="7687" max="7743" width="1.625" style="32" customWidth="1"/>
    <col min="7744" max="7931" width="9" style="32"/>
    <col min="7932" max="7932" width="12.75" style="32" customWidth="1"/>
    <col min="7933" max="7933" width="14.125" style="32" bestFit="1" customWidth="1"/>
    <col min="7934" max="7939" width="10" style="32" customWidth="1"/>
    <col min="7940" max="7940" width="1.625" style="32" customWidth="1"/>
    <col min="7941" max="7941" width="7.625" style="32" bestFit="1" customWidth="1"/>
    <col min="7942" max="7942" width="8.375" style="32" customWidth="1"/>
    <col min="7943" max="7999" width="1.625" style="32" customWidth="1"/>
    <col min="8000" max="8187" width="9" style="32"/>
    <col min="8188" max="8188" width="12.75" style="32" customWidth="1"/>
    <col min="8189" max="8189" width="14.125" style="32" bestFit="1" customWidth="1"/>
    <col min="8190" max="8195" width="10" style="32" customWidth="1"/>
    <col min="8196" max="8196" width="1.625" style="32" customWidth="1"/>
    <col min="8197" max="8197" width="7.625" style="32" bestFit="1" customWidth="1"/>
    <col min="8198" max="8198" width="8.375" style="32" customWidth="1"/>
    <col min="8199" max="8255" width="1.625" style="32" customWidth="1"/>
    <col min="8256" max="8443" width="9" style="32"/>
    <col min="8444" max="8444" width="12.75" style="32" customWidth="1"/>
    <col min="8445" max="8445" width="14.125" style="32" bestFit="1" customWidth="1"/>
    <col min="8446" max="8451" width="10" style="32" customWidth="1"/>
    <col min="8452" max="8452" width="1.625" style="32" customWidth="1"/>
    <col min="8453" max="8453" width="7.625" style="32" bestFit="1" customWidth="1"/>
    <col min="8454" max="8454" width="8.375" style="32" customWidth="1"/>
    <col min="8455" max="8511" width="1.625" style="32" customWidth="1"/>
    <col min="8512" max="8699" width="9" style="32"/>
    <col min="8700" max="8700" width="12.75" style="32" customWidth="1"/>
    <col min="8701" max="8701" width="14.125" style="32" bestFit="1" customWidth="1"/>
    <col min="8702" max="8707" width="10" style="32" customWidth="1"/>
    <col min="8708" max="8708" width="1.625" style="32" customWidth="1"/>
    <col min="8709" max="8709" width="7.625" style="32" bestFit="1" customWidth="1"/>
    <col min="8710" max="8710" width="8.375" style="32" customWidth="1"/>
    <col min="8711" max="8767" width="1.625" style="32" customWidth="1"/>
    <col min="8768" max="8955" width="9" style="32"/>
    <col min="8956" max="8956" width="12.75" style="32" customWidth="1"/>
    <col min="8957" max="8957" width="14.125" style="32" bestFit="1" customWidth="1"/>
    <col min="8958" max="8963" width="10" style="32" customWidth="1"/>
    <col min="8964" max="8964" width="1.625" style="32" customWidth="1"/>
    <col min="8965" max="8965" width="7.625" style="32" bestFit="1" customWidth="1"/>
    <col min="8966" max="8966" width="8.375" style="32" customWidth="1"/>
    <col min="8967" max="9023" width="1.625" style="32" customWidth="1"/>
    <col min="9024" max="9211" width="9" style="32"/>
    <col min="9212" max="9212" width="12.75" style="32" customWidth="1"/>
    <col min="9213" max="9213" width="14.125" style="32" bestFit="1" customWidth="1"/>
    <col min="9214" max="9219" width="10" style="32" customWidth="1"/>
    <col min="9220" max="9220" width="1.625" style="32" customWidth="1"/>
    <col min="9221" max="9221" width="7.625" style="32" bestFit="1" customWidth="1"/>
    <col min="9222" max="9222" width="8.375" style="32" customWidth="1"/>
    <col min="9223" max="9279" width="1.625" style="32" customWidth="1"/>
    <col min="9280" max="9467" width="9" style="32"/>
    <col min="9468" max="9468" width="12.75" style="32" customWidth="1"/>
    <col min="9469" max="9469" width="14.125" style="32" bestFit="1" customWidth="1"/>
    <col min="9470" max="9475" width="10" style="32" customWidth="1"/>
    <col min="9476" max="9476" width="1.625" style="32" customWidth="1"/>
    <col min="9477" max="9477" width="7.625" style="32" bestFit="1" customWidth="1"/>
    <col min="9478" max="9478" width="8.375" style="32" customWidth="1"/>
    <col min="9479" max="9535" width="1.625" style="32" customWidth="1"/>
    <col min="9536" max="9723" width="9" style="32"/>
    <col min="9724" max="9724" width="12.75" style="32" customWidth="1"/>
    <col min="9725" max="9725" width="14.125" style="32" bestFit="1" customWidth="1"/>
    <col min="9726" max="9731" width="10" style="32" customWidth="1"/>
    <col min="9732" max="9732" width="1.625" style="32" customWidth="1"/>
    <col min="9733" max="9733" width="7.625" style="32" bestFit="1" customWidth="1"/>
    <col min="9734" max="9734" width="8.375" style="32" customWidth="1"/>
    <col min="9735" max="9791" width="1.625" style="32" customWidth="1"/>
    <col min="9792" max="9979" width="9" style="32"/>
    <col min="9980" max="9980" width="12.75" style="32" customWidth="1"/>
    <col min="9981" max="9981" width="14.125" style="32" bestFit="1" customWidth="1"/>
    <col min="9982" max="9987" width="10" style="32" customWidth="1"/>
    <col min="9988" max="9988" width="1.625" style="32" customWidth="1"/>
    <col min="9989" max="9989" width="7.625" style="32" bestFit="1" customWidth="1"/>
    <col min="9990" max="9990" width="8.375" style="32" customWidth="1"/>
    <col min="9991" max="10047" width="1.625" style="32" customWidth="1"/>
    <col min="10048" max="10235" width="9" style="32"/>
    <col min="10236" max="10236" width="12.75" style="32" customWidth="1"/>
    <col min="10237" max="10237" width="14.125" style="32" bestFit="1" customWidth="1"/>
    <col min="10238" max="10243" width="10" style="32" customWidth="1"/>
    <col min="10244" max="10244" width="1.625" style="32" customWidth="1"/>
    <col min="10245" max="10245" width="7.625" style="32" bestFit="1" customWidth="1"/>
    <col min="10246" max="10246" width="8.375" style="32" customWidth="1"/>
    <col min="10247" max="10303" width="1.625" style="32" customWidth="1"/>
    <col min="10304" max="10491" width="9" style="32"/>
    <col min="10492" max="10492" width="12.75" style="32" customWidth="1"/>
    <col min="10493" max="10493" width="14.125" style="32" bestFit="1" customWidth="1"/>
    <col min="10494" max="10499" width="10" style="32" customWidth="1"/>
    <col min="10500" max="10500" width="1.625" style="32" customWidth="1"/>
    <col min="10501" max="10501" width="7.625" style="32" bestFit="1" customWidth="1"/>
    <col min="10502" max="10502" width="8.375" style="32" customWidth="1"/>
    <col min="10503" max="10559" width="1.625" style="32" customWidth="1"/>
    <col min="10560" max="10747" width="9" style="32"/>
    <col min="10748" max="10748" width="12.75" style="32" customWidth="1"/>
    <col min="10749" max="10749" width="14.125" style="32" bestFit="1" customWidth="1"/>
    <col min="10750" max="10755" width="10" style="32" customWidth="1"/>
    <col min="10756" max="10756" width="1.625" style="32" customWidth="1"/>
    <col min="10757" max="10757" width="7.625" style="32" bestFit="1" customWidth="1"/>
    <col min="10758" max="10758" width="8.375" style="32" customWidth="1"/>
    <col min="10759" max="10815" width="1.625" style="32" customWidth="1"/>
    <col min="10816" max="11003" width="9" style="32"/>
    <col min="11004" max="11004" width="12.75" style="32" customWidth="1"/>
    <col min="11005" max="11005" width="14.125" style="32" bestFit="1" customWidth="1"/>
    <col min="11006" max="11011" width="10" style="32" customWidth="1"/>
    <col min="11012" max="11012" width="1.625" style="32" customWidth="1"/>
    <col min="11013" max="11013" width="7.625" style="32" bestFit="1" customWidth="1"/>
    <col min="11014" max="11014" width="8.375" style="32" customWidth="1"/>
    <col min="11015" max="11071" width="1.625" style="32" customWidth="1"/>
    <col min="11072" max="11259" width="9" style="32"/>
    <col min="11260" max="11260" width="12.75" style="32" customWidth="1"/>
    <col min="11261" max="11261" width="14.125" style="32" bestFit="1" customWidth="1"/>
    <col min="11262" max="11267" width="10" style="32" customWidth="1"/>
    <col min="11268" max="11268" width="1.625" style="32" customWidth="1"/>
    <col min="11269" max="11269" width="7.625" style="32" bestFit="1" customWidth="1"/>
    <col min="11270" max="11270" width="8.375" style="32" customWidth="1"/>
    <col min="11271" max="11327" width="1.625" style="32" customWidth="1"/>
    <col min="11328" max="11515" width="9" style="32"/>
    <col min="11516" max="11516" width="12.75" style="32" customWidth="1"/>
    <col min="11517" max="11517" width="14.125" style="32" bestFit="1" customWidth="1"/>
    <col min="11518" max="11523" width="10" style="32" customWidth="1"/>
    <col min="11524" max="11524" width="1.625" style="32" customWidth="1"/>
    <col min="11525" max="11525" width="7.625" style="32" bestFit="1" customWidth="1"/>
    <col min="11526" max="11526" width="8.375" style="32" customWidth="1"/>
    <col min="11527" max="11583" width="1.625" style="32" customWidth="1"/>
    <col min="11584" max="11771" width="9" style="32"/>
    <col min="11772" max="11772" width="12.75" style="32" customWidth="1"/>
    <col min="11773" max="11773" width="14.125" style="32" bestFit="1" customWidth="1"/>
    <col min="11774" max="11779" width="10" style="32" customWidth="1"/>
    <col min="11780" max="11780" width="1.625" style="32" customWidth="1"/>
    <col min="11781" max="11781" width="7.625" style="32" bestFit="1" customWidth="1"/>
    <col min="11782" max="11782" width="8.375" style="32" customWidth="1"/>
    <col min="11783" max="11839" width="1.625" style="32" customWidth="1"/>
    <col min="11840" max="12027" width="9" style="32"/>
    <col min="12028" max="12028" width="12.75" style="32" customWidth="1"/>
    <col min="12029" max="12029" width="14.125" style="32" bestFit="1" customWidth="1"/>
    <col min="12030" max="12035" width="10" style="32" customWidth="1"/>
    <col min="12036" max="12036" width="1.625" style="32" customWidth="1"/>
    <col min="12037" max="12037" width="7.625" style="32" bestFit="1" customWidth="1"/>
    <col min="12038" max="12038" width="8.375" style="32" customWidth="1"/>
    <col min="12039" max="12095" width="1.625" style="32" customWidth="1"/>
    <col min="12096" max="12283" width="9" style="32"/>
    <col min="12284" max="12284" width="12.75" style="32" customWidth="1"/>
    <col min="12285" max="12285" width="14.125" style="32" bestFit="1" customWidth="1"/>
    <col min="12286" max="12291" width="10" style="32" customWidth="1"/>
    <col min="12292" max="12292" width="1.625" style="32" customWidth="1"/>
    <col min="12293" max="12293" width="7.625" style="32" bestFit="1" customWidth="1"/>
    <col min="12294" max="12294" width="8.375" style="32" customWidth="1"/>
    <col min="12295" max="12351" width="1.625" style="32" customWidth="1"/>
    <col min="12352" max="12539" width="9" style="32"/>
    <col min="12540" max="12540" width="12.75" style="32" customWidth="1"/>
    <col min="12541" max="12541" width="14.125" style="32" bestFit="1" customWidth="1"/>
    <col min="12542" max="12547" width="10" style="32" customWidth="1"/>
    <col min="12548" max="12548" width="1.625" style="32" customWidth="1"/>
    <col min="12549" max="12549" width="7.625" style="32" bestFit="1" customWidth="1"/>
    <col min="12550" max="12550" width="8.375" style="32" customWidth="1"/>
    <col min="12551" max="12607" width="1.625" style="32" customWidth="1"/>
    <col min="12608" max="12795" width="9" style="32"/>
    <col min="12796" max="12796" width="12.75" style="32" customWidth="1"/>
    <col min="12797" max="12797" width="14.125" style="32" bestFit="1" customWidth="1"/>
    <col min="12798" max="12803" width="10" style="32" customWidth="1"/>
    <col min="12804" max="12804" width="1.625" style="32" customWidth="1"/>
    <col min="12805" max="12805" width="7.625" style="32" bestFit="1" customWidth="1"/>
    <col min="12806" max="12806" width="8.375" style="32" customWidth="1"/>
    <col min="12807" max="12863" width="1.625" style="32" customWidth="1"/>
    <col min="12864" max="13051" width="9" style="32"/>
    <col min="13052" max="13052" width="12.75" style="32" customWidth="1"/>
    <col min="13053" max="13053" width="14.125" style="32" bestFit="1" customWidth="1"/>
    <col min="13054" max="13059" width="10" style="32" customWidth="1"/>
    <col min="13060" max="13060" width="1.625" style="32" customWidth="1"/>
    <col min="13061" max="13061" width="7.625" style="32" bestFit="1" customWidth="1"/>
    <col min="13062" max="13062" width="8.375" style="32" customWidth="1"/>
    <col min="13063" max="13119" width="1.625" style="32" customWidth="1"/>
    <col min="13120" max="13307" width="9" style="32"/>
    <col min="13308" max="13308" width="12.75" style="32" customWidth="1"/>
    <col min="13309" max="13309" width="14.125" style="32" bestFit="1" customWidth="1"/>
    <col min="13310" max="13315" width="10" style="32" customWidth="1"/>
    <col min="13316" max="13316" width="1.625" style="32" customWidth="1"/>
    <col min="13317" max="13317" width="7.625" style="32" bestFit="1" customWidth="1"/>
    <col min="13318" max="13318" width="8.375" style="32" customWidth="1"/>
    <col min="13319" max="13375" width="1.625" style="32" customWidth="1"/>
    <col min="13376" max="13563" width="9" style="32"/>
    <col min="13564" max="13564" width="12.75" style="32" customWidth="1"/>
    <col min="13565" max="13565" width="14.125" style="32" bestFit="1" customWidth="1"/>
    <col min="13566" max="13571" width="10" style="32" customWidth="1"/>
    <col min="13572" max="13572" width="1.625" style="32" customWidth="1"/>
    <col min="13573" max="13573" width="7.625" style="32" bestFit="1" customWidth="1"/>
    <col min="13574" max="13574" width="8.375" style="32" customWidth="1"/>
    <col min="13575" max="13631" width="1.625" style="32" customWidth="1"/>
    <col min="13632" max="13819" width="9" style="32"/>
    <col min="13820" max="13820" width="12.75" style="32" customWidth="1"/>
    <col min="13821" max="13821" width="14.125" style="32" bestFit="1" customWidth="1"/>
    <col min="13822" max="13827" width="10" style="32" customWidth="1"/>
    <col min="13828" max="13828" width="1.625" style="32" customWidth="1"/>
    <col min="13829" max="13829" width="7.625" style="32" bestFit="1" customWidth="1"/>
    <col min="13830" max="13830" width="8.375" style="32" customWidth="1"/>
    <col min="13831" max="13887" width="1.625" style="32" customWidth="1"/>
    <col min="13888" max="14075" width="9" style="32"/>
    <col min="14076" max="14076" width="12.75" style="32" customWidth="1"/>
    <col min="14077" max="14077" width="14.125" style="32" bestFit="1" customWidth="1"/>
    <col min="14078" max="14083" width="10" style="32" customWidth="1"/>
    <col min="14084" max="14084" width="1.625" style="32" customWidth="1"/>
    <col min="14085" max="14085" width="7.625" style="32" bestFit="1" customWidth="1"/>
    <col min="14086" max="14086" width="8.375" style="32" customWidth="1"/>
    <col min="14087" max="14143" width="1.625" style="32" customWidth="1"/>
    <col min="14144" max="14331" width="9" style="32"/>
    <col min="14332" max="14332" width="12.75" style="32" customWidth="1"/>
    <col min="14333" max="14333" width="14.125" style="32" bestFit="1" customWidth="1"/>
    <col min="14334" max="14339" width="10" style="32" customWidth="1"/>
    <col min="14340" max="14340" width="1.625" style="32" customWidth="1"/>
    <col min="14341" max="14341" width="7.625" style="32" bestFit="1" customWidth="1"/>
    <col min="14342" max="14342" width="8.375" style="32" customWidth="1"/>
    <col min="14343" max="14399" width="1.625" style="32" customWidth="1"/>
    <col min="14400" max="14587" width="9" style="32"/>
    <col min="14588" max="14588" width="12.75" style="32" customWidth="1"/>
    <col min="14589" max="14589" width="14.125" style="32" bestFit="1" customWidth="1"/>
    <col min="14590" max="14595" width="10" style="32" customWidth="1"/>
    <col min="14596" max="14596" width="1.625" style="32" customWidth="1"/>
    <col min="14597" max="14597" width="7.625" style="32" bestFit="1" customWidth="1"/>
    <col min="14598" max="14598" width="8.375" style="32" customWidth="1"/>
    <col min="14599" max="14655" width="1.625" style="32" customWidth="1"/>
    <col min="14656" max="14843" width="9" style="32"/>
    <col min="14844" max="14844" width="12.75" style="32" customWidth="1"/>
    <col min="14845" max="14845" width="14.125" style="32" bestFit="1" customWidth="1"/>
    <col min="14846" max="14851" width="10" style="32" customWidth="1"/>
    <col min="14852" max="14852" width="1.625" style="32" customWidth="1"/>
    <col min="14853" max="14853" width="7.625" style="32" bestFit="1" customWidth="1"/>
    <col min="14854" max="14854" width="8.375" style="32" customWidth="1"/>
    <col min="14855" max="14911" width="1.625" style="32" customWidth="1"/>
    <col min="14912" max="15099" width="9" style="32"/>
    <col min="15100" max="15100" width="12.75" style="32" customWidth="1"/>
    <col min="15101" max="15101" width="14.125" style="32" bestFit="1" customWidth="1"/>
    <col min="15102" max="15107" width="10" style="32" customWidth="1"/>
    <col min="15108" max="15108" width="1.625" style="32" customWidth="1"/>
    <col min="15109" max="15109" width="7.625" style="32" bestFit="1" customWidth="1"/>
    <col min="15110" max="15110" width="8.375" style="32" customWidth="1"/>
    <col min="15111" max="15167" width="1.625" style="32" customWidth="1"/>
    <col min="15168" max="15355" width="9" style="32"/>
    <col min="15356" max="15356" width="12.75" style="32" customWidth="1"/>
    <col min="15357" max="15357" width="14.125" style="32" bestFit="1" customWidth="1"/>
    <col min="15358" max="15363" width="10" style="32" customWidth="1"/>
    <col min="15364" max="15364" width="1.625" style="32" customWidth="1"/>
    <col min="15365" max="15365" width="7.625" style="32" bestFit="1" customWidth="1"/>
    <col min="15366" max="15366" width="8.375" style="32" customWidth="1"/>
    <col min="15367" max="15423" width="1.625" style="32" customWidth="1"/>
    <col min="15424" max="15611" width="9" style="32"/>
    <col min="15612" max="15612" width="12.75" style="32" customWidth="1"/>
    <col min="15613" max="15613" width="14.125" style="32" bestFit="1" customWidth="1"/>
    <col min="15614" max="15619" width="10" style="32" customWidth="1"/>
    <col min="15620" max="15620" width="1.625" style="32" customWidth="1"/>
    <col min="15621" max="15621" width="7.625" style="32" bestFit="1" customWidth="1"/>
    <col min="15622" max="15622" width="8.375" style="32" customWidth="1"/>
    <col min="15623" max="15679" width="1.625" style="32" customWidth="1"/>
    <col min="15680" max="15867" width="9" style="32"/>
    <col min="15868" max="15868" width="12.75" style="32" customWidth="1"/>
    <col min="15869" max="15869" width="14.125" style="32" bestFit="1" customWidth="1"/>
    <col min="15870" max="15875" width="10" style="32" customWidth="1"/>
    <col min="15876" max="15876" width="1.625" style="32" customWidth="1"/>
    <col min="15877" max="15877" width="7.625" style="32" bestFit="1" customWidth="1"/>
    <col min="15878" max="15878" width="8.375" style="32" customWidth="1"/>
    <col min="15879" max="15935" width="1.625" style="32" customWidth="1"/>
    <col min="15936" max="16123" width="9" style="32"/>
    <col min="16124" max="16124" width="12.75" style="32" customWidth="1"/>
    <col min="16125" max="16125" width="14.125" style="32" bestFit="1" customWidth="1"/>
    <col min="16126" max="16131" width="10" style="32" customWidth="1"/>
    <col min="16132" max="16132" width="1.625" style="32" customWidth="1"/>
    <col min="16133" max="16133" width="7.625" style="32" bestFit="1" customWidth="1"/>
    <col min="16134" max="16134" width="8.375" style="32" customWidth="1"/>
    <col min="16135" max="16191" width="1.625" style="32" customWidth="1"/>
    <col min="16192" max="16384" width="9" style="32"/>
  </cols>
  <sheetData>
    <row r="1" spans="1:23" ht="25.5" customHeight="1" x14ac:dyDescent="0.15">
      <c r="A1" s="66" t="s">
        <v>209</v>
      </c>
      <c r="B1" s="41"/>
      <c r="C1" s="41"/>
      <c r="D1" s="41"/>
      <c r="E1" s="41"/>
      <c r="F1" s="41"/>
      <c r="G1" s="41"/>
      <c r="H1" s="41"/>
      <c r="I1" s="41"/>
    </row>
    <row r="2" spans="1:23" ht="14.25" customHeight="1" x14ac:dyDescent="0.15">
      <c r="A2" s="175" t="s">
        <v>146</v>
      </c>
      <c r="B2" s="175"/>
      <c r="C2" s="175"/>
      <c r="D2" s="175"/>
      <c r="E2" s="175"/>
      <c r="F2" s="175"/>
      <c r="G2" s="175"/>
      <c r="H2" s="175"/>
      <c r="I2" s="129"/>
      <c r="J2" s="130"/>
      <c r="P2" s="130"/>
    </row>
    <row r="3" spans="1:23" ht="15" customHeight="1" x14ac:dyDescent="0.15">
      <c r="A3" s="105" t="s">
        <v>200</v>
      </c>
      <c r="Q3" s="115"/>
      <c r="R3" s="115"/>
      <c r="S3" s="115"/>
      <c r="T3" s="115"/>
      <c r="U3" s="115"/>
      <c r="V3" s="115"/>
      <c r="W3" s="115"/>
    </row>
    <row r="4" spans="1:23" ht="29.25" customHeight="1" x14ac:dyDescent="0.15">
      <c r="A4" s="157" t="s">
        <v>178</v>
      </c>
      <c r="B4" s="157"/>
      <c r="C4" s="154" t="s">
        <v>174</v>
      </c>
      <c r="D4" s="176"/>
      <c r="E4" s="176"/>
      <c r="F4" s="176"/>
      <c r="G4" s="176"/>
      <c r="H4" s="176"/>
      <c r="I4" s="155"/>
      <c r="J4" s="154" t="s">
        <v>173</v>
      </c>
      <c r="K4" s="176"/>
      <c r="L4" s="176"/>
      <c r="M4" s="176"/>
      <c r="N4" s="176"/>
      <c r="O4" s="176"/>
      <c r="P4" s="155"/>
      <c r="Q4" s="154" t="s">
        <v>175</v>
      </c>
      <c r="R4" s="176"/>
      <c r="S4" s="176"/>
      <c r="T4" s="176"/>
      <c r="U4" s="176"/>
      <c r="V4" s="176"/>
      <c r="W4" s="155"/>
    </row>
    <row r="5" spans="1:23" ht="30" customHeight="1" x14ac:dyDescent="0.15">
      <c r="A5" s="157"/>
      <c r="B5" s="157"/>
      <c r="C5" s="91" t="s">
        <v>147</v>
      </c>
      <c r="D5" s="92" t="s">
        <v>148</v>
      </c>
      <c r="E5" s="92" t="s">
        <v>48</v>
      </c>
      <c r="F5" s="92" t="s">
        <v>49</v>
      </c>
      <c r="G5" s="93" t="s">
        <v>50</v>
      </c>
      <c r="H5" s="92" t="s">
        <v>218</v>
      </c>
      <c r="I5" s="124" t="s">
        <v>220</v>
      </c>
      <c r="J5" s="91" t="s">
        <v>147</v>
      </c>
      <c r="K5" s="92" t="s">
        <v>148</v>
      </c>
      <c r="L5" s="92" t="s">
        <v>48</v>
      </c>
      <c r="M5" s="92" t="s">
        <v>49</v>
      </c>
      <c r="N5" s="92" t="s">
        <v>50</v>
      </c>
      <c r="O5" s="92" t="s">
        <v>218</v>
      </c>
      <c r="P5" s="122" t="s">
        <v>220</v>
      </c>
      <c r="Q5" s="117" t="s">
        <v>147</v>
      </c>
      <c r="R5" s="116" t="s">
        <v>148</v>
      </c>
      <c r="S5" s="116" t="s">
        <v>48</v>
      </c>
      <c r="T5" s="116" t="s">
        <v>49</v>
      </c>
      <c r="U5" s="116" t="s">
        <v>50</v>
      </c>
      <c r="V5" s="125" t="s">
        <v>218</v>
      </c>
      <c r="W5" s="122" t="s">
        <v>220</v>
      </c>
    </row>
    <row r="6" spans="1:23" ht="15" customHeight="1" x14ac:dyDescent="0.15">
      <c r="A6" s="85" t="s">
        <v>183</v>
      </c>
      <c r="B6" s="88"/>
      <c r="C6" s="178">
        <v>27171</v>
      </c>
      <c r="D6" s="89">
        <v>28555</v>
      </c>
      <c r="E6" s="89">
        <v>27265</v>
      </c>
      <c r="F6" s="89">
        <v>27122</v>
      </c>
      <c r="G6" s="179">
        <v>29632</v>
      </c>
      <c r="H6" s="89">
        <v>29262</v>
      </c>
      <c r="I6" s="180">
        <v>28378</v>
      </c>
      <c r="J6" s="178">
        <v>24065</v>
      </c>
      <c r="K6" s="89">
        <v>25664</v>
      </c>
      <c r="L6" s="89">
        <v>24313</v>
      </c>
      <c r="M6" s="89">
        <v>23681</v>
      </c>
      <c r="N6" s="89">
        <v>22710</v>
      </c>
      <c r="O6" s="89">
        <v>25668</v>
      </c>
      <c r="P6" s="181">
        <v>24618</v>
      </c>
      <c r="Q6" s="108">
        <v>-3106</v>
      </c>
      <c r="R6" s="108">
        <v>-2891</v>
      </c>
      <c r="S6" s="108">
        <v>-2952</v>
      </c>
      <c r="T6" s="108">
        <v>-3441</v>
      </c>
      <c r="U6" s="95">
        <v>-6922</v>
      </c>
      <c r="V6" s="95">
        <f t="shared" ref="V6:W37" si="0">O6-H6</f>
        <v>-3594</v>
      </c>
      <c r="W6" s="95">
        <f>P6-I6</f>
        <v>-3760</v>
      </c>
    </row>
    <row r="7" spans="1:23" ht="15" customHeight="1" x14ac:dyDescent="0.15">
      <c r="A7" s="85" t="s">
        <v>162</v>
      </c>
      <c r="B7" s="88"/>
      <c r="C7" s="182">
        <v>23960</v>
      </c>
      <c r="D7" s="183">
        <v>25117</v>
      </c>
      <c r="E7" s="183">
        <v>23776</v>
      </c>
      <c r="F7" s="183">
        <v>23559</v>
      </c>
      <c r="G7" s="184">
        <v>23614</v>
      </c>
      <c r="H7" s="183">
        <v>24034</v>
      </c>
      <c r="I7" s="185">
        <v>23647</v>
      </c>
      <c r="J7" s="178">
        <v>23335</v>
      </c>
      <c r="K7" s="89">
        <v>24740</v>
      </c>
      <c r="L7" s="89">
        <v>23557</v>
      </c>
      <c r="M7" s="89">
        <v>22884</v>
      </c>
      <c r="N7" s="89">
        <v>21965</v>
      </c>
      <c r="O7" s="183">
        <v>24459</v>
      </c>
      <c r="P7" s="186">
        <v>23393</v>
      </c>
      <c r="Q7" s="108">
        <v>-625</v>
      </c>
      <c r="R7" s="108">
        <v>-377</v>
      </c>
      <c r="S7" s="108">
        <v>-219</v>
      </c>
      <c r="T7" s="108">
        <v>-675</v>
      </c>
      <c r="U7" s="95">
        <v>-1649</v>
      </c>
      <c r="V7" s="95">
        <f>O7-H7</f>
        <v>425</v>
      </c>
      <c r="W7" s="95">
        <f>P7-I7</f>
        <v>-254</v>
      </c>
    </row>
    <row r="8" spans="1:23" ht="15" customHeight="1" x14ac:dyDescent="0.15">
      <c r="A8" s="85"/>
      <c r="B8" s="88" t="s">
        <v>99</v>
      </c>
      <c r="C8" s="178">
        <v>4086</v>
      </c>
      <c r="D8" s="89">
        <v>4000</v>
      </c>
      <c r="E8" s="89">
        <v>3915</v>
      </c>
      <c r="F8" s="89">
        <v>3738</v>
      </c>
      <c r="G8" s="179">
        <v>3539</v>
      </c>
      <c r="H8" s="89">
        <v>3322</v>
      </c>
      <c r="I8" s="180">
        <v>2964</v>
      </c>
      <c r="J8" s="178">
        <v>1964</v>
      </c>
      <c r="K8" s="89">
        <v>2105</v>
      </c>
      <c r="L8" s="89">
        <v>1762</v>
      </c>
      <c r="M8" s="89">
        <v>1477</v>
      </c>
      <c r="N8" s="89">
        <v>1602</v>
      </c>
      <c r="O8" s="89">
        <v>1931</v>
      </c>
      <c r="P8" s="181">
        <v>1945</v>
      </c>
      <c r="Q8" s="108">
        <v>-2122</v>
      </c>
      <c r="R8" s="108">
        <v>-1895</v>
      </c>
      <c r="S8" s="108">
        <v>-2153</v>
      </c>
      <c r="T8" s="108">
        <v>-2261</v>
      </c>
      <c r="U8" s="95">
        <v>-1937</v>
      </c>
      <c r="V8" s="95">
        <f t="shared" si="0"/>
        <v>-1391</v>
      </c>
      <c r="W8" s="95">
        <f t="shared" ref="W8:W66" si="1">P8-I8</f>
        <v>-1019</v>
      </c>
    </row>
    <row r="9" spans="1:23" ht="15" customHeight="1" x14ac:dyDescent="0.15">
      <c r="A9" s="85"/>
      <c r="B9" s="88" t="s">
        <v>100</v>
      </c>
      <c r="C9" s="178">
        <v>227</v>
      </c>
      <c r="D9" s="89">
        <v>191</v>
      </c>
      <c r="E9" s="89">
        <v>187</v>
      </c>
      <c r="F9" s="89">
        <v>180</v>
      </c>
      <c r="G9" s="179">
        <v>161</v>
      </c>
      <c r="H9" s="89">
        <v>174</v>
      </c>
      <c r="I9" s="180">
        <v>169</v>
      </c>
      <c r="J9" s="178">
        <v>81</v>
      </c>
      <c r="K9" s="89">
        <v>87</v>
      </c>
      <c r="L9" s="89">
        <v>95</v>
      </c>
      <c r="M9" s="89">
        <v>78</v>
      </c>
      <c r="N9" s="89">
        <v>63</v>
      </c>
      <c r="O9" s="89">
        <v>80</v>
      </c>
      <c r="P9" s="181">
        <v>89</v>
      </c>
      <c r="Q9" s="108">
        <v>-146</v>
      </c>
      <c r="R9" s="108">
        <v>-104</v>
      </c>
      <c r="S9" s="108">
        <v>-92</v>
      </c>
      <c r="T9" s="108">
        <v>-102</v>
      </c>
      <c r="U9" s="95">
        <v>-98</v>
      </c>
      <c r="V9" s="95">
        <f t="shared" si="0"/>
        <v>-94</v>
      </c>
      <c r="W9" s="95">
        <f>P9-I9</f>
        <v>-80</v>
      </c>
    </row>
    <row r="10" spans="1:23" ht="15" customHeight="1" x14ac:dyDescent="0.15">
      <c r="A10" s="85"/>
      <c r="B10" s="88" t="s">
        <v>101</v>
      </c>
      <c r="C10" s="178">
        <v>326</v>
      </c>
      <c r="D10" s="89">
        <v>365</v>
      </c>
      <c r="E10" s="89">
        <v>362</v>
      </c>
      <c r="F10" s="89">
        <v>363</v>
      </c>
      <c r="G10" s="179">
        <v>323</v>
      </c>
      <c r="H10" s="89">
        <v>327</v>
      </c>
      <c r="I10" s="180">
        <v>264</v>
      </c>
      <c r="J10" s="178">
        <v>249</v>
      </c>
      <c r="K10" s="89">
        <v>214</v>
      </c>
      <c r="L10" s="89">
        <v>191</v>
      </c>
      <c r="M10" s="89">
        <v>181</v>
      </c>
      <c r="N10" s="89">
        <v>161</v>
      </c>
      <c r="O10" s="89">
        <v>212</v>
      </c>
      <c r="P10" s="181">
        <v>242</v>
      </c>
      <c r="Q10" s="108">
        <v>-77</v>
      </c>
      <c r="R10" s="108">
        <v>-151</v>
      </c>
      <c r="S10" s="108">
        <v>-171</v>
      </c>
      <c r="T10" s="108">
        <v>-182</v>
      </c>
      <c r="U10" s="95">
        <v>-162</v>
      </c>
      <c r="V10" s="95">
        <f t="shared" si="0"/>
        <v>-115</v>
      </c>
      <c r="W10" s="95">
        <f>P10-I10</f>
        <v>-22</v>
      </c>
    </row>
    <row r="11" spans="1:23" ht="15" customHeight="1" x14ac:dyDescent="0.15">
      <c r="A11" s="85"/>
      <c r="B11" s="88" t="s">
        <v>102</v>
      </c>
      <c r="C11" s="178">
        <v>154</v>
      </c>
      <c r="D11" s="89">
        <v>148</v>
      </c>
      <c r="E11" s="89">
        <v>163</v>
      </c>
      <c r="F11" s="89">
        <v>114</v>
      </c>
      <c r="G11" s="179">
        <v>118</v>
      </c>
      <c r="H11" s="89">
        <v>128</v>
      </c>
      <c r="I11" s="180">
        <v>156</v>
      </c>
      <c r="J11" s="178">
        <v>475</v>
      </c>
      <c r="K11" s="89">
        <v>464</v>
      </c>
      <c r="L11" s="89">
        <v>400</v>
      </c>
      <c r="M11" s="89">
        <v>322</v>
      </c>
      <c r="N11" s="89">
        <v>390</v>
      </c>
      <c r="O11" s="89">
        <v>407</v>
      </c>
      <c r="P11" s="181">
        <v>412</v>
      </c>
      <c r="Q11" s="108">
        <v>321</v>
      </c>
      <c r="R11" s="108">
        <v>316</v>
      </c>
      <c r="S11" s="108">
        <v>237</v>
      </c>
      <c r="T11" s="108">
        <v>208</v>
      </c>
      <c r="U11" s="95">
        <v>272</v>
      </c>
      <c r="V11" s="95">
        <f t="shared" si="0"/>
        <v>279</v>
      </c>
      <c r="W11" s="95">
        <f t="shared" si="1"/>
        <v>256</v>
      </c>
    </row>
    <row r="12" spans="1:23" ht="15" customHeight="1" x14ac:dyDescent="0.15">
      <c r="A12" s="85"/>
      <c r="B12" s="88" t="s">
        <v>103</v>
      </c>
      <c r="C12" s="178">
        <v>39</v>
      </c>
      <c r="D12" s="89">
        <v>40</v>
      </c>
      <c r="E12" s="89">
        <v>40</v>
      </c>
      <c r="F12" s="89">
        <v>29</v>
      </c>
      <c r="G12" s="179">
        <v>30</v>
      </c>
      <c r="H12" s="89">
        <v>37</v>
      </c>
      <c r="I12" s="180">
        <v>25</v>
      </c>
      <c r="J12" s="178">
        <v>36</v>
      </c>
      <c r="K12" s="89">
        <v>42</v>
      </c>
      <c r="L12" s="89">
        <v>37</v>
      </c>
      <c r="M12" s="89">
        <v>36</v>
      </c>
      <c r="N12" s="89">
        <v>38</v>
      </c>
      <c r="O12" s="89">
        <v>48</v>
      </c>
      <c r="P12" s="181">
        <v>40</v>
      </c>
      <c r="Q12" s="108">
        <v>-3</v>
      </c>
      <c r="R12" s="108">
        <v>2</v>
      </c>
      <c r="S12" s="108">
        <v>-3</v>
      </c>
      <c r="T12" s="108">
        <v>7</v>
      </c>
      <c r="U12" s="95">
        <v>8</v>
      </c>
      <c r="V12" s="95">
        <f t="shared" si="0"/>
        <v>11</v>
      </c>
      <c r="W12" s="95">
        <f t="shared" si="1"/>
        <v>15</v>
      </c>
    </row>
    <row r="13" spans="1:23" ht="15" customHeight="1" x14ac:dyDescent="0.15">
      <c r="A13" s="86"/>
      <c r="B13" s="88" t="s">
        <v>104</v>
      </c>
      <c r="C13" s="178">
        <v>72</v>
      </c>
      <c r="D13" s="89">
        <v>97</v>
      </c>
      <c r="E13" s="89">
        <v>90</v>
      </c>
      <c r="F13" s="89">
        <v>115</v>
      </c>
      <c r="G13" s="179">
        <v>118</v>
      </c>
      <c r="H13" s="89">
        <v>113</v>
      </c>
      <c r="I13" s="180">
        <v>96</v>
      </c>
      <c r="J13" s="178">
        <v>92</v>
      </c>
      <c r="K13" s="89">
        <v>145</v>
      </c>
      <c r="L13" s="89">
        <v>177</v>
      </c>
      <c r="M13" s="89">
        <v>181</v>
      </c>
      <c r="N13" s="89">
        <v>203</v>
      </c>
      <c r="O13" s="89">
        <v>233</v>
      </c>
      <c r="P13" s="181">
        <v>216</v>
      </c>
      <c r="Q13" s="108">
        <v>20</v>
      </c>
      <c r="R13" s="108">
        <v>48</v>
      </c>
      <c r="S13" s="108">
        <v>87</v>
      </c>
      <c r="T13" s="108">
        <v>66</v>
      </c>
      <c r="U13" s="95">
        <v>85</v>
      </c>
      <c r="V13" s="95">
        <f t="shared" si="0"/>
        <v>120</v>
      </c>
      <c r="W13" s="95">
        <f t="shared" si="1"/>
        <v>120</v>
      </c>
    </row>
    <row r="14" spans="1:23" ht="15" customHeight="1" x14ac:dyDescent="0.15">
      <c r="A14" s="86"/>
      <c r="B14" s="88" t="s">
        <v>105</v>
      </c>
      <c r="C14" s="178">
        <v>40</v>
      </c>
      <c r="D14" s="89">
        <v>45</v>
      </c>
      <c r="E14" s="89">
        <v>47</v>
      </c>
      <c r="F14" s="89">
        <v>59</v>
      </c>
      <c r="G14" s="179">
        <v>51</v>
      </c>
      <c r="H14" s="89">
        <v>59</v>
      </c>
      <c r="I14" s="180">
        <v>55</v>
      </c>
      <c r="J14" s="178">
        <v>22</v>
      </c>
      <c r="K14" s="89">
        <v>28</v>
      </c>
      <c r="L14" s="89">
        <v>17</v>
      </c>
      <c r="M14" s="89">
        <v>9</v>
      </c>
      <c r="N14" s="89">
        <v>16</v>
      </c>
      <c r="O14" s="89">
        <v>24</v>
      </c>
      <c r="P14" s="181">
        <v>37</v>
      </c>
      <c r="Q14" s="108">
        <v>-18</v>
      </c>
      <c r="R14" s="108">
        <v>-17</v>
      </c>
      <c r="S14" s="108">
        <v>-30</v>
      </c>
      <c r="T14" s="108">
        <v>-50</v>
      </c>
      <c r="U14" s="95">
        <v>-35</v>
      </c>
      <c r="V14" s="95">
        <f t="shared" si="0"/>
        <v>-35</v>
      </c>
      <c r="W14" s="95">
        <f t="shared" si="1"/>
        <v>-18</v>
      </c>
    </row>
    <row r="15" spans="1:23" ht="15" customHeight="1" x14ac:dyDescent="0.15">
      <c r="A15" s="86"/>
      <c r="B15" s="88" t="s">
        <v>106</v>
      </c>
      <c r="C15" s="178">
        <v>252</v>
      </c>
      <c r="D15" s="89">
        <v>342</v>
      </c>
      <c r="E15" s="89">
        <v>284</v>
      </c>
      <c r="F15" s="89">
        <v>241</v>
      </c>
      <c r="G15" s="179">
        <v>198</v>
      </c>
      <c r="H15" s="89">
        <v>208</v>
      </c>
      <c r="I15" s="180">
        <v>197</v>
      </c>
      <c r="J15" s="178">
        <v>115</v>
      </c>
      <c r="K15" s="89">
        <v>117</v>
      </c>
      <c r="L15" s="89">
        <v>85</v>
      </c>
      <c r="M15" s="89">
        <v>69</v>
      </c>
      <c r="N15" s="89">
        <v>80</v>
      </c>
      <c r="O15" s="89">
        <v>101</v>
      </c>
      <c r="P15" s="181">
        <v>102</v>
      </c>
      <c r="Q15" s="108">
        <v>-137</v>
      </c>
      <c r="R15" s="108">
        <v>-225</v>
      </c>
      <c r="S15" s="108">
        <v>-199</v>
      </c>
      <c r="T15" s="108">
        <v>-172</v>
      </c>
      <c r="U15" s="95">
        <v>-118</v>
      </c>
      <c r="V15" s="95">
        <f t="shared" si="0"/>
        <v>-107</v>
      </c>
      <c r="W15" s="95">
        <f t="shared" si="1"/>
        <v>-95</v>
      </c>
    </row>
    <row r="16" spans="1:23" ht="15" customHeight="1" x14ac:dyDescent="0.15">
      <c r="A16" s="86"/>
      <c r="B16" s="88" t="s">
        <v>107</v>
      </c>
      <c r="C16" s="178">
        <v>4756</v>
      </c>
      <c r="D16" s="89">
        <v>4669</v>
      </c>
      <c r="E16" s="89">
        <v>4438</v>
      </c>
      <c r="F16" s="89">
        <v>4453</v>
      </c>
      <c r="G16" s="179">
        <v>4271</v>
      </c>
      <c r="H16" s="89">
        <v>4152</v>
      </c>
      <c r="I16" s="180">
        <v>3857</v>
      </c>
      <c r="J16" s="178">
        <v>3114</v>
      </c>
      <c r="K16" s="89">
        <v>3089</v>
      </c>
      <c r="L16" s="89">
        <v>3103</v>
      </c>
      <c r="M16" s="89">
        <v>3024</v>
      </c>
      <c r="N16" s="89">
        <v>2758</v>
      </c>
      <c r="O16" s="89">
        <v>3224</v>
      </c>
      <c r="P16" s="181">
        <v>3019</v>
      </c>
      <c r="Q16" s="108">
        <v>-1642</v>
      </c>
      <c r="R16" s="108">
        <v>-1580</v>
      </c>
      <c r="S16" s="108">
        <v>-1335</v>
      </c>
      <c r="T16" s="108">
        <v>-1429</v>
      </c>
      <c r="U16" s="95">
        <v>-1513</v>
      </c>
      <c r="V16" s="95">
        <f t="shared" si="0"/>
        <v>-928</v>
      </c>
      <c r="W16" s="95">
        <f t="shared" si="1"/>
        <v>-838</v>
      </c>
    </row>
    <row r="17" spans="1:23" ht="15" customHeight="1" x14ac:dyDescent="0.15">
      <c r="A17" s="86"/>
      <c r="B17" s="88" t="s">
        <v>108</v>
      </c>
      <c r="C17" s="178">
        <v>23</v>
      </c>
      <c r="D17" s="89">
        <v>35</v>
      </c>
      <c r="E17" s="89">
        <v>23</v>
      </c>
      <c r="F17" s="89">
        <v>31</v>
      </c>
      <c r="G17" s="179">
        <v>30</v>
      </c>
      <c r="H17" s="89">
        <v>32</v>
      </c>
      <c r="I17" s="180">
        <v>29</v>
      </c>
      <c r="J17" s="178">
        <v>58</v>
      </c>
      <c r="K17" s="89">
        <v>42</v>
      </c>
      <c r="L17" s="89">
        <v>50</v>
      </c>
      <c r="M17" s="89">
        <v>36</v>
      </c>
      <c r="N17" s="89">
        <v>37</v>
      </c>
      <c r="O17" s="89">
        <v>38</v>
      </c>
      <c r="P17" s="181">
        <v>58</v>
      </c>
      <c r="Q17" s="108">
        <v>35</v>
      </c>
      <c r="R17" s="108">
        <v>7</v>
      </c>
      <c r="S17" s="108">
        <v>27</v>
      </c>
      <c r="T17" s="108">
        <v>5</v>
      </c>
      <c r="U17" s="95">
        <v>7</v>
      </c>
      <c r="V17" s="95">
        <f t="shared" si="0"/>
        <v>6</v>
      </c>
      <c r="W17" s="95">
        <f t="shared" si="1"/>
        <v>29</v>
      </c>
    </row>
    <row r="18" spans="1:23" ht="15" customHeight="1" x14ac:dyDescent="0.15">
      <c r="A18" s="86"/>
      <c r="B18" s="88" t="s">
        <v>109</v>
      </c>
      <c r="C18" s="178">
        <v>41</v>
      </c>
      <c r="D18" s="89">
        <v>58</v>
      </c>
      <c r="E18" s="89">
        <v>70</v>
      </c>
      <c r="F18" s="89">
        <v>96</v>
      </c>
      <c r="G18" s="179">
        <v>67</v>
      </c>
      <c r="H18" s="89">
        <v>105</v>
      </c>
      <c r="I18" s="180">
        <v>134</v>
      </c>
      <c r="J18" s="178">
        <v>73</v>
      </c>
      <c r="K18" s="89">
        <v>178</v>
      </c>
      <c r="L18" s="89">
        <v>170</v>
      </c>
      <c r="M18" s="89">
        <v>234</v>
      </c>
      <c r="N18" s="89">
        <v>257</v>
      </c>
      <c r="O18" s="89">
        <v>264</v>
      </c>
      <c r="P18" s="181">
        <v>220</v>
      </c>
      <c r="Q18" s="108">
        <v>32</v>
      </c>
      <c r="R18" s="108">
        <v>120</v>
      </c>
      <c r="S18" s="108">
        <v>100</v>
      </c>
      <c r="T18" s="108">
        <v>138</v>
      </c>
      <c r="U18" s="95">
        <v>190</v>
      </c>
      <c r="V18" s="95">
        <f t="shared" si="0"/>
        <v>159</v>
      </c>
      <c r="W18" s="95">
        <f t="shared" si="1"/>
        <v>86</v>
      </c>
    </row>
    <row r="19" spans="1:23" ht="15" customHeight="1" x14ac:dyDescent="0.15">
      <c r="A19" s="86"/>
      <c r="B19" s="88" t="s">
        <v>110</v>
      </c>
      <c r="C19" s="178">
        <v>8827</v>
      </c>
      <c r="D19" s="89">
        <v>8706</v>
      </c>
      <c r="E19" s="89">
        <v>7757</v>
      </c>
      <c r="F19" s="89">
        <v>7427</v>
      </c>
      <c r="G19" s="179">
        <v>7646</v>
      </c>
      <c r="H19" s="89">
        <v>7728</v>
      </c>
      <c r="I19" s="180">
        <v>7589</v>
      </c>
      <c r="J19" s="178">
        <v>7843</v>
      </c>
      <c r="K19" s="89">
        <v>8307</v>
      </c>
      <c r="L19" s="89">
        <v>7973</v>
      </c>
      <c r="M19" s="89">
        <v>7923</v>
      </c>
      <c r="N19" s="89">
        <v>7556</v>
      </c>
      <c r="O19" s="89">
        <v>8073</v>
      </c>
      <c r="P19" s="181">
        <v>7391</v>
      </c>
      <c r="Q19" s="108">
        <v>-984</v>
      </c>
      <c r="R19" s="108">
        <v>-399</v>
      </c>
      <c r="S19" s="108">
        <v>216</v>
      </c>
      <c r="T19" s="108">
        <v>496</v>
      </c>
      <c r="U19" s="95">
        <v>-90</v>
      </c>
      <c r="V19" s="95">
        <f t="shared" si="0"/>
        <v>345</v>
      </c>
      <c r="W19" s="95">
        <f t="shared" si="1"/>
        <v>-198</v>
      </c>
    </row>
    <row r="20" spans="1:23" ht="15" customHeight="1" x14ac:dyDescent="0.15">
      <c r="A20" s="86"/>
      <c r="B20" s="88" t="s">
        <v>111</v>
      </c>
      <c r="C20" s="178">
        <v>1324</v>
      </c>
      <c r="D20" s="89">
        <v>1761</v>
      </c>
      <c r="E20" s="89">
        <v>1888</v>
      </c>
      <c r="F20" s="89">
        <v>1863</v>
      </c>
      <c r="G20" s="179">
        <v>2107</v>
      </c>
      <c r="H20" s="89">
        <v>2252</v>
      </c>
      <c r="I20" s="180">
        <v>2284</v>
      </c>
      <c r="J20" s="178">
        <v>4306</v>
      </c>
      <c r="K20" s="89">
        <v>4240</v>
      </c>
      <c r="L20" s="89">
        <v>3788</v>
      </c>
      <c r="M20" s="89">
        <v>3729</v>
      </c>
      <c r="N20" s="89">
        <v>3355</v>
      </c>
      <c r="O20" s="89">
        <v>3648</v>
      </c>
      <c r="P20" s="181">
        <v>3253</v>
      </c>
      <c r="Q20" s="108">
        <v>2982</v>
      </c>
      <c r="R20" s="108">
        <v>2479</v>
      </c>
      <c r="S20" s="108">
        <v>1900</v>
      </c>
      <c r="T20" s="108">
        <v>1866</v>
      </c>
      <c r="U20" s="95">
        <v>1248</v>
      </c>
      <c r="V20" s="95">
        <f t="shared" si="0"/>
        <v>1396</v>
      </c>
      <c r="W20" s="95">
        <f t="shared" si="1"/>
        <v>969</v>
      </c>
    </row>
    <row r="21" spans="1:23" ht="15" customHeight="1" x14ac:dyDescent="0.15">
      <c r="A21" s="86"/>
      <c r="B21" s="88" t="s">
        <v>112</v>
      </c>
      <c r="C21" s="178">
        <v>57</v>
      </c>
      <c r="D21" s="89">
        <v>96</v>
      </c>
      <c r="E21" s="89">
        <v>146</v>
      </c>
      <c r="F21" s="89">
        <v>206</v>
      </c>
      <c r="G21" s="179">
        <v>189</v>
      </c>
      <c r="H21" s="89">
        <v>157</v>
      </c>
      <c r="I21" s="180">
        <v>114</v>
      </c>
      <c r="J21" s="178">
        <v>20</v>
      </c>
      <c r="K21" s="89">
        <v>21</v>
      </c>
      <c r="L21" s="89">
        <v>21</v>
      </c>
      <c r="M21" s="89">
        <v>21</v>
      </c>
      <c r="N21" s="89">
        <v>21</v>
      </c>
      <c r="O21" s="89">
        <v>35</v>
      </c>
      <c r="P21" s="181">
        <v>41</v>
      </c>
      <c r="Q21" s="108">
        <v>-37</v>
      </c>
      <c r="R21" s="108">
        <v>-75</v>
      </c>
      <c r="S21" s="108">
        <v>-125</v>
      </c>
      <c r="T21" s="108">
        <v>-185</v>
      </c>
      <c r="U21" s="95">
        <v>-168</v>
      </c>
      <c r="V21" s="95">
        <f t="shared" si="0"/>
        <v>-122</v>
      </c>
      <c r="W21" s="95">
        <f t="shared" si="1"/>
        <v>-73</v>
      </c>
    </row>
    <row r="22" spans="1:23" ht="15" customHeight="1" x14ac:dyDescent="0.15">
      <c r="A22" s="86"/>
      <c r="B22" s="88" t="s">
        <v>113</v>
      </c>
      <c r="C22" s="178">
        <v>3480</v>
      </c>
      <c r="D22" s="89">
        <v>4240</v>
      </c>
      <c r="E22" s="89">
        <v>4017</v>
      </c>
      <c r="F22" s="89">
        <v>4242</v>
      </c>
      <c r="G22" s="179">
        <v>4381</v>
      </c>
      <c r="H22" s="89">
        <v>4839</v>
      </c>
      <c r="I22" s="180">
        <v>4752</v>
      </c>
      <c r="J22" s="178">
        <v>3631</v>
      </c>
      <c r="K22" s="89">
        <v>4195</v>
      </c>
      <c r="L22" s="89">
        <v>4356</v>
      </c>
      <c r="M22" s="89">
        <v>4240</v>
      </c>
      <c r="N22" s="89">
        <v>4221</v>
      </c>
      <c r="O22" s="89">
        <v>4755</v>
      </c>
      <c r="P22" s="181">
        <v>4988</v>
      </c>
      <c r="Q22" s="108">
        <v>151</v>
      </c>
      <c r="R22" s="108">
        <v>-45</v>
      </c>
      <c r="S22" s="108">
        <v>339</v>
      </c>
      <c r="T22" s="108">
        <v>-2</v>
      </c>
      <c r="U22" s="95">
        <v>-160</v>
      </c>
      <c r="V22" s="95">
        <f t="shared" si="0"/>
        <v>-84</v>
      </c>
      <c r="W22" s="95">
        <f t="shared" si="1"/>
        <v>236</v>
      </c>
    </row>
    <row r="23" spans="1:23" ht="15" customHeight="1" x14ac:dyDescent="0.15">
      <c r="A23" s="86"/>
      <c r="B23" s="88" t="s">
        <v>114</v>
      </c>
      <c r="C23" s="178">
        <v>256</v>
      </c>
      <c r="D23" s="89">
        <v>324</v>
      </c>
      <c r="E23" s="89">
        <v>349</v>
      </c>
      <c r="F23" s="89">
        <v>402</v>
      </c>
      <c r="G23" s="179">
        <v>385</v>
      </c>
      <c r="H23" s="89">
        <v>401</v>
      </c>
      <c r="I23" s="180">
        <v>962</v>
      </c>
      <c r="J23" s="178">
        <v>1256</v>
      </c>
      <c r="K23" s="89">
        <v>1466</v>
      </c>
      <c r="L23" s="89">
        <v>1332</v>
      </c>
      <c r="M23" s="89">
        <v>1324</v>
      </c>
      <c r="N23" s="89">
        <v>1207</v>
      </c>
      <c r="O23" s="89">
        <v>1386</v>
      </c>
      <c r="P23" s="181">
        <v>1340</v>
      </c>
      <c r="Q23" s="108">
        <v>1000</v>
      </c>
      <c r="R23" s="108">
        <v>1142</v>
      </c>
      <c r="S23" s="108">
        <v>983</v>
      </c>
      <c r="T23" s="108">
        <v>922</v>
      </c>
      <c r="U23" s="95">
        <v>822</v>
      </c>
      <c r="V23" s="95">
        <f t="shared" si="0"/>
        <v>985</v>
      </c>
      <c r="W23" s="95">
        <f t="shared" si="1"/>
        <v>378</v>
      </c>
    </row>
    <row r="24" spans="1:23" ht="15" customHeight="1" x14ac:dyDescent="0.15">
      <c r="A24" s="85" t="s">
        <v>163</v>
      </c>
      <c r="B24" s="88"/>
      <c r="C24" s="178">
        <v>3211</v>
      </c>
      <c r="D24" s="89">
        <v>3438</v>
      </c>
      <c r="E24" s="89">
        <v>3489</v>
      </c>
      <c r="F24" s="89">
        <v>3563</v>
      </c>
      <c r="G24" s="179">
        <v>4232</v>
      </c>
      <c r="H24" s="89">
        <v>5007</v>
      </c>
      <c r="I24" s="180">
        <v>4731</v>
      </c>
      <c r="J24" s="178">
        <v>730</v>
      </c>
      <c r="K24" s="89">
        <v>924</v>
      </c>
      <c r="L24" s="89">
        <v>756</v>
      </c>
      <c r="M24" s="89">
        <v>797</v>
      </c>
      <c r="N24" s="89">
        <v>745</v>
      </c>
      <c r="O24" s="89">
        <v>1209</v>
      </c>
      <c r="P24" s="181">
        <v>1225</v>
      </c>
      <c r="Q24" s="108">
        <v>-2481</v>
      </c>
      <c r="R24" s="108">
        <v>-2514</v>
      </c>
      <c r="S24" s="108">
        <v>-2733</v>
      </c>
      <c r="T24" s="108">
        <v>-2766</v>
      </c>
      <c r="U24" s="95">
        <v>-3487</v>
      </c>
      <c r="V24" s="95">
        <f t="shared" si="0"/>
        <v>-3798</v>
      </c>
      <c r="W24" s="95">
        <f t="shared" si="1"/>
        <v>-3506</v>
      </c>
    </row>
    <row r="25" spans="1:23" ht="15" customHeight="1" x14ac:dyDescent="0.15">
      <c r="A25" s="87" t="s">
        <v>164</v>
      </c>
      <c r="B25" s="88"/>
      <c r="C25" s="178">
        <v>28</v>
      </c>
      <c r="D25" s="89">
        <v>34</v>
      </c>
      <c r="E25" s="89">
        <v>35</v>
      </c>
      <c r="F25" s="89">
        <v>39</v>
      </c>
      <c r="G25" s="179">
        <v>28</v>
      </c>
      <c r="H25" s="89">
        <v>71</v>
      </c>
      <c r="I25" s="180">
        <v>42</v>
      </c>
      <c r="J25" s="178">
        <v>22</v>
      </c>
      <c r="K25" s="89">
        <v>37</v>
      </c>
      <c r="L25" s="89">
        <v>35</v>
      </c>
      <c r="M25" s="89">
        <v>68</v>
      </c>
      <c r="N25" s="89">
        <v>45</v>
      </c>
      <c r="O25" s="89">
        <v>65</v>
      </c>
      <c r="P25" s="181">
        <v>62</v>
      </c>
      <c r="Q25" s="108">
        <v>-6</v>
      </c>
      <c r="R25" s="108">
        <v>3</v>
      </c>
      <c r="S25" s="108">
        <v>0</v>
      </c>
      <c r="T25" s="108">
        <v>29</v>
      </c>
      <c r="U25" s="95">
        <v>17</v>
      </c>
      <c r="V25" s="95">
        <f t="shared" si="0"/>
        <v>-6</v>
      </c>
      <c r="W25" s="95">
        <f t="shared" si="1"/>
        <v>20</v>
      </c>
    </row>
    <row r="26" spans="1:23" ht="15" customHeight="1" x14ac:dyDescent="0.15">
      <c r="A26" s="87" t="s">
        <v>165</v>
      </c>
      <c r="B26" s="88"/>
      <c r="C26" s="178">
        <v>60</v>
      </c>
      <c r="D26" s="89">
        <v>77</v>
      </c>
      <c r="E26" s="89">
        <v>55</v>
      </c>
      <c r="F26" s="89">
        <v>65</v>
      </c>
      <c r="G26" s="179">
        <v>78</v>
      </c>
      <c r="H26" s="89">
        <v>80</v>
      </c>
      <c r="I26" s="180">
        <v>82</v>
      </c>
      <c r="J26" s="178">
        <v>63</v>
      </c>
      <c r="K26" s="89">
        <v>133</v>
      </c>
      <c r="L26" s="89">
        <v>124</v>
      </c>
      <c r="M26" s="89">
        <v>101</v>
      </c>
      <c r="N26" s="89">
        <v>94</v>
      </c>
      <c r="O26" s="89">
        <v>123</v>
      </c>
      <c r="P26" s="181">
        <v>120</v>
      </c>
      <c r="Q26" s="108">
        <v>3</v>
      </c>
      <c r="R26" s="108">
        <v>56</v>
      </c>
      <c r="S26" s="108">
        <v>69</v>
      </c>
      <c r="T26" s="108">
        <v>36</v>
      </c>
      <c r="U26" s="95">
        <v>16</v>
      </c>
      <c r="V26" s="95">
        <f t="shared" si="0"/>
        <v>43</v>
      </c>
      <c r="W26" s="95">
        <f t="shared" si="1"/>
        <v>38</v>
      </c>
    </row>
    <row r="27" spans="1:23" ht="15.75" customHeight="1" x14ac:dyDescent="0.15">
      <c r="A27" s="87" t="s">
        <v>166</v>
      </c>
      <c r="B27" s="88"/>
      <c r="C27" s="178">
        <v>2707</v>
      </c>
      <c r="D27" s="89">
        <v>2782</v>
      </c>
      <c r="E27" s="89">
        <v>2765</v>
      </c>
      <c r="F27" s="89">
        <v>2776</v>
      </c>
      <c r="G27" s="179">
        <v>3272</v>
      </c>
      <c r="H27" s="89">
        <v>3722</v>
      </c>
      <c r="I27" s="180">
        <v>3608</v>
      </c>
      <c r="J27" s="178">
        <v>333</v>
      </c>
      <c r="K27" s="89">
        <v>410</v>
      </c>
      <c r="L27" s="89">
        <v>306</v>
      </c>
      <c r="M27" s="89">
        <v>312</v>
      </c>
      <c r="N27" s="89">
        <v>303</v>
      </c>
      <c r="O27" s="89">
        <v>372</v>
      </c>
      <c r="P27" s="181">
        <v>440</v>
      </c>
      <c r="Q27" s="108">
        <v>-2374</v>
      </c>
      <c r="R27" s="108">
        <v>-2372</v>
      </c>
      <c r="S27" s="108">
        <v>-2459</v>
      </c>
      <c r="T27" s="108">
        <v>-2464</v>
      </c>
      <c r="U27" s="95">
        <v>-2969</v>
      </c>
      <c r="V27" s="95">
        <f t="shared" si="0"/>
        <v>-3350</v>
      </c>
      <c r="W27" s="95">
        <f t="shared" si="1"/>
        <v>-3168</v>
      </c>
    </row>
    <row r="28" spans="1:23" ht="15.75" customHeight="1" x14ac:dyDescent="0.15">
      <c r="A28" s="85" t="s">
        <v>167</v>
      </c>
      <c r="B28" s="88"/>
      <c r="C28" s="178">
        <v>2611</v>
      </c>
      <c r="D28" s="89">
        <v>2671</v>
      </c>
      <c r="E28" s="89">
        <v>2662</v>
      </c>
      <c r="F28" s="89">
        <v>2676</v>
      </c>
      <c r="G28" s="179">
        <v>3188</v>
      </c>
      <c r="H28" s="89">
        <v>3581</v>
      </c>
      <c r="I28" s="180">
        <v>3486</v>
      </c>
      <c r="J28" s="178">
        <v>282</v>
      </c>
      <c r="K28" s="89">
        <v>338</v>
      </c>
      <c r="L28" s="89">
        <v>255</v>
      </c>
      <c r="M28" s="89">
        <v>258</v>
      </c>
      <c r="N28" s="89">
        <v>254</v>
      </c>
      <c r="O28" s="89">
        <v>305</v>
      </c>
      <c r="P28" s="181">
        <v>370</v>
      </c>
      <c r="Q28" s="108">
        <v>-2329</v>
      </c>
      <c r="R28" s="108">
        <v>-2333</v>
      </c>
      <c r="S28" s="108">
        <v>-2407</v>
      </c>
      <c r="T28" s="108">
        <v>-2418</v>
      </c>
      <c r="U28" s="95">
        <v>-2934</v>
      </c>
      <c r="V28" s="95">
        <f t="shared" si="0"/>
        <v>-3276</v>
      </c>
      <c r="W28" s="95">
        <f t="shared" si="1"/>
        <v>-3116</v>
      </c>
    </row>
    <row r="29" spans="1:23" ht="15.75" customHeight="1" x14ac:dyDescent="0.15">
      <c r="A29" s="85"/>
      <c r="B29" s="88" t="s">
        <v>115</v>
      </c>
      <c r="C29" s="178">
        <v>542</v>
      </c>
      <c r="D29" s="89">
        <v>500</v>
      </c>
      <c r="E29" s="89">
        <v>451</v>
      </c>
      <c r="F29" s="89">
        <v>467</v>
      </c>
      <c r="G29" s="179">
        <v>533</v>
      </c>
      <c r="H29" s="89">
        <v>539</v>
      </c>
      <c r="I29" s="180">
        <v>530</v>
      </c>
      <c r="J29" s="178">
        <v>1</v>
      </c>
      <c r="K29" s="89">
        <v>3</v>
      </c>
      <c r="L29" s="89">
        <v>4</v>
      </c>
      <c r="M29" s="89">
        <v>2</v>
      </c>
      <c r="N29" s="89">
        <v>1</v>
      </c>
      <c r="O29" s="89">
        <v>3</v>
      </c>
      <c r="P29" s="181">
        <v>6</v>
      </c>
      <c r="Q29" s="108">
        <v>-541</v>
      </c>
      <c r="R29" s="108">
        <v>-497</v>
      </c>
      <c r="S29" s="108">
        <v>-447</v>
      </c>
      <c r="T29" s="108">
        <v>-465</v>
      </c>
      <c r="U29" s="95">
        <v>-532</v>
      </c>
      <c r="V29" s="95">
        <f t="shared" si="0"/>
        <v>-536</v>
      </c>
      <c r="W29" s="95">
        <f t="shared" si="1"/>
        <v>-524</v>
      </c>
    </row>
    <row r="30" spans="1:23" ht="15.75" customHeight="1" x14ac:dyDescent="0.15">
      <c r="A30" s="85"/>
      <c r="B30" s="88" t="s">
        <v>116</v>
      </c>
      <c r="C30" s="178">
        <v>373</v>
      </c>
      <c r="D30" s="89">
        <v>381</v>
      </c>
      <c r="E30" s="89">
        <v>402</v>
      </c>
      <c r="F30" s="89">
        <v>386</v>
      </c>
      <c r="G30" s="179">
        <v>377</v>
      </c>
      <c r="H30" s="89">
        <v>377</v>
      </c>
      <c r="I30" s="180">
        <v>369</v>
      </c>
      <c r="J30" s="178">
        <v>6</v>
      </c>
      <c r="K30" s="89">
        <v>4</v>
      </c>
      <c r="L30" s="89">
        <v>4</v>
      </c>
      <c r="M30" s="89">
        <v>4</v>
      </c>
      <c r="N30" s="89">
        <v>7</v>
      </c>
      <c r="O30" s="89">
        <v>2</v>
      </c>
      <c r="P30" s="181">
        <v>10</v>
      </c>
      <c r="Q30" s="108">
        <v>-367</v>
      </c>
      <c r="R30" s="108">
        <v>-377</v>
      </c>
      <c r="S30" s="108">
        <v>-398</v>
      </c>
      <c r="T30" s="108">
        <v>-382</v>
      </c>
      <c r="U30" s="95">
        <v>-370</v>
      </c>
      <c r="V30" s="95">
        <f t="shared" si="0"/>
        <v>-375</v>
      </c>
      <c r="W30" s="95">
        <f t="shared" si="1"/>
        <v>-359</v>
      </c>
    </row>
    <row r="31" spans="1:23" ht="15.75" customHeight="1" x14ac:dyDescent="0.15">
      <c r="A31" s="85"/>
      <c r="B31" s="88" t="s">
        <v>117</v>
      </c>
      <c r="C31" s="178">
        <v>306</v>
      </c>
      <c r="D31" s="89">
        <v>310</v>
      </c>
      <c r="E31" s="89">
        <v>311</v>
      </c>
      <c r="F31" s="89">
        <v>365</v>
      </c>
      <c r="G31" s="179">
        <v>390</v>
      </c>
      <c r="H31" s="89">
        <v>424</v>
      </c>
      <c r="I31" s="180">
        <v>442</v>
      </c>
      <c r="J31" s="178">
        <v>8</v>
      </c>
      <c r="K31" s="89">
        <v>16</v>
      </c>
      <c r="L31" s="89">
        <v>8</v>
      </c>
      <c r="M31" s="89">
        <v>9</v>
      </c>
      <c r="N31" s="89">
        <v>11</v>
      </c>
      <c r="O31" s="89">
        <v>13</v>
      </c>
      <c r="P31" s="181">
        <v>17</v>
      </c>
      <c r="Q31" s="108">
        <v>-298</v>
      </c>
      <c r="R31" s="108">
        <v>-294</v>
      </c>
      <c r="S31" s="108">
        <v>-303</v>
      </c>
      <c r="T31" s="108">
        <v>-356</v>
      </c>
      <c r="U31" s="95">
        <v>-379</v>
      </c>
      <c r="V31" s="95">
        <f t="shared" si="0"/>
        <v>-411</v>
      </c>
      <c r="W31" s="95">
        <f t="shared" si="1"/>
        <v>-425</v>
      </c>
    </row>
    <row r="32" spans="1:23" ht="15.75" customHeight="1" x14ac:dyDescent="0.15">
      <c r="A32" s="85"/>
      <c r="B32" s="88" t="s">
        <v>118</v>
      </c>
      <c r="C32" s="178">
        <v>224</v>
      </c>
      <c r="D32" s="89">
        <v>234</v>
      </c>
      <c r="E32" s="89">
        <v>204</v>
      </c>
      <c r="F32" s="89">
        <v>199</v>
      </c>
      <c r="G32" s="179">
        <v>223</v>
      </c>
      <c r="H32" s="89">
        <v>238</v>
      </c>
      <c r="I32" s="180">
        <v>242</v>
      </c>
      <c r="J32" s="178">
        <v>10</v>
      </c>
      <c r="K32" s="89">
        <v>10</v>
      </c>
      <c r="L32" s="89">
        <v>4</v>
      </c>
      <c r="M32" s="89">
        <v>12</v>
      </c>
      <c r="N32" s="89">
        <v>5</v>
      </c>
      <c r="O32" s="89">
        <v>6</v>
      </c>
      <c r="P32" s="181">
        <v>7</v>
      </c>
      <c r="Q32" s="108">
        <v>-214</v>
      </c>
      <c r="R32" s="108">
        <v>-224</v>
      </c>
      <c r="S32" s="108">
        <v>-200</v>
      </c>
      <c r="T32" s="108">
        <v>-187</v>
      </c>
      <c r="U32" s="95">
        <v>-218</v>
      </c>
      <c r="V32" s="95">
        <f t="shared" si="0"/>
        <v>-232</v>
      </c>
      <c r="W32" s="95">
        <f t="shared" si="1"/>
        <v>-235</v>
      </c>
    </row>
    <row r="33" spans="1:23" ht="15.75" customHeight="1" x14ac:dyDescent="0.15">
      <c r="A33" s="85"/>
      <c r="B33" s="88" t="s">
        <v>119</v>
      </c>
      <c r="C33" s="178">
        <v>90</v>
      </c>
      <c r="D33" s="89">
        <v>90</v>
      </c>
      <c r="E33" s="89">
        <v>99</v>
      </c>
      <c r="F33" s="89">
        <v>77</v>
      </c>
      <c r="G33" s="179">
        <v>117</v>
      </c>
      <c r="H33" s="89">
        <v>105</v>
      </c>
      <c r="I33" s="180">
        <v>109</v>
      </c>
      <c r="J33" s="178">
        <v>6</v>
      </c>
      <c r="K33" s="89">
        <v>9</v>
      </c>
      <c r="L33" s="89">
        <v>7</v>
      </c>
      <c r="M33" s="89">
        <v>8</v>
      </c>
      <c r="N33" s="89">
        <v>8</v>
      </c>
      <c r="O33" s="89">
        <v>7</v>
      </c>
      <c r="P33" s="181">
        <v>15</v>
      </c>
      <c r="Q33" s="108">
        <v>-84</v>
      </c>
      <c r="R33" s="108">
        <v>-81</v>
      </c>
      <c r="S33" s="108">
        <v>-92</v>
      </c>
      <c r="T33" s="108">
        <v>-69</v>
      </c>
      <c r="U33" s="95">
        <v>-109</v>
      </c>
      <c r="V33" s="95">
        <f t="shared" si="0"/>
        <v>-98</v>
      </c>
      <c r="W33" s="95">
        <f t="shared" si="1"/>
        <v>-94</v>
      </c>
    </row>
    <row r="34" spans="1:23" ht="15.75" customHeight="1" x14ac:dyDescent="0.15">
      <c r="A34" s="85"/>
      <c r="B34" s="88" t="s">
        <v>120</v>
      </c>
      <c r="C34" s="178">
        <v>105</v>
      </c>
      <c r="D34" s="89">
        <v>103</v>
      </c>
      <c r="E34" s="89">
        <v>92</v>
      </c>
      <c r="F34" s="89">
        <v>86</v>
      </c>
      <c r="G34" s="179">
        <v>69</v>
      </c>
      <c r="H34" s="89">
        <v>70</v>
      </c>
      <c r="I34" s="180">
        <v>61</v>
      </c>
      <c r="J34" s="178">
        <v>7</v>
      </c>
      <c r="K34" s="89">
        <v>7</v>
      </c>
      <c r="L34" s="89">
        <v>3</v>
      </c>
      <c r="M34" s="89" t="s">
        <v>176</v>
      </c>
      <c r="N34" s="179">
        <v>4</v>
      </c>
      <c r="O34" s="89">
        <v>2</v>
      </c>
      <c r="P34" s="181">
        <v>4</v>
      </c>
      <c r="Q34" s="108">
        <v>-98</v>
      </c>
      <c r="R34" s="108">
        <v>-96</v>
      </c>
      <c r="S34" s="108">
        <v>-89</v>
      </c>
      <c r="T34" s="108">
        <v>-86</v>
      </c>
      <c r="U34" s="95">
        <v>-65</v>
      </c>
      <c r="V34" s="95">
        <f t="shared" si="0"/>
        <v>-68</v>
      </c>
      <c r="W34" s="95">
        <f t="shared" si="1"/>
        <v>-57</v>
      </c>
    </row>
    <row r="35" spans="1:23" ht="15.75" customHeight="1" x14ac:dyDescent="0.15">
      <c r="A35" s="85"/>
      <c r="B35" s="88" t="s">
        <v>121</v>
      </c>
      <c r="C35" s="178">
        <v>83</v>
      </c>
      <c r="D35" s="89">
        <v>102</v>
      </c>
      <c r="E35" s="89">
        <v>88</v>
      </c>
      <c r="F35" s="89">
        <v>70</v>
      </c>
      <c r="G35" s="179">
        <v>69</v>
      </c>
      <c r="H35" s="89">
        <v>67</v>
      </c>
      <c r="I35" s="180">
        <v>46</v>
      </c>
      <c r="J35" s="178">
        <v>11</v>
      </c>
      <c r="K35" s="89">
        <v>18</v>
      </c>
      <c r="L35" s="89">
        <v>7</v>
      </c>
      <c r="M35" s="89">
        <v>8</v>
      </c>
      <c r="N35" s="89">
        <v>7</v>
      </c>
      <c r="O35" s="89">
        <v>7</v>
      </c>
      <c r="P35" s="181">
        <v>15</v>
      </c>
      <c r="Q35" s="108">
        <v>-72</v>
      </c>
      <c r="R35" s="108">
        <v>-84</v>
      </c>
      <c r="S35" s="108">
        <v>-81</v>
      </c>
      <c r="T35" s="108">
        <v>-62</v>
      </c>
      <c r="U35" s="95">
        <v>-62</v>
      </c>
      <c r="V35" s="95">
        <f t="shared" si="0"/>
        <v>-60</v>
      </c>
      <c r="W35" s="95">
        <f t="shared" si="1"/>
        <v>-31</v>
      </c>
    </row>
    <row r="36" spans="1:23" ht="15.75" customHeight="1" x14ac:dyDescent="0.15">
      <c r="A36" s="85"/>
      <c r="B36" s="88" t="s">
        <v>122</v>
      </c>
      <c r="C36" s="178">
        <v>167</v>
      </c>
      <c r="D36" s="89">
        <v>177</v>
      </c>
      <c r="E36" s="89">
        <v>194</v>
      </c>
      <c r="F36" s="89">
        <v>198</v>
      </c>
      <c r="G36" s="179">
        <v>196</v>
      </c>
      <c r="H36" s="89">
        <v>266</v>
      </c>
      <c r="I36" s="180">
        <v>257</v>
      </c>
      <c r="J36" s="178">
        <v>22</v>
      </c>
      <c r="K36" s="89">
        <v>22</v>
      </c>
      <c r="L36" s="89">
        <v>22</v>
      </c>
      <c r="M36" s="89">
        <v>21</v>
      </c>
      <c r="N36" s="89">
        <v>21</v>
      </c>
      <c r="O36" s="89">
        <v>32</v>
      </c>
      <c r="P36" s="181">
        <v>14</v>
      </c>
      <c r="Q36" s="108">
        <v>-145</v>
      </c>
      <c r="R36" s="108">
        <v>-155</v>
      </c>
      <c r="S36" s="108">
        <v>-172</v>
      </c>
      <c r="T36" s="108">
        <v>-177</v>
      </c>
      <c r="U36" s="95">
        <v>-175</v>
      </c>
      <c r="V36" s="95">
        <f t="shared" si="0"/>
        <v>-234</v>
      </c>
      <c r="W36" s="95">
        <f t="shared" si="1"/>
        <v>-243</v>
      </c>
    </row>
    <row r="37" spans="1:23" ht="15.75" customHeight="1" x14ac:dyDescent="0.15">
      <c r="A37" s="85"/>
      <c r="B37" s="88" t="s">
        <v>123</v>
      </c>
      <c r="C37" s="178">
        <v>90</v>
      </c>
      <c r="D37" s="89">
        <v>97</v>
      </c>
      <c r="E37" s="89">
        <v>129</v>
      </c>
      <c r="F37" s="89">
        <v>152</v>
      </c>
      <c r="G37" s="179">
        <v>230</v>
      </c>
      <c r="H37" s="89">
        <v>245</v>
      </c>
      <c r="I37" s="180">
        <v>258</v>
      </c>
      <c r="J37" s="178">
        <v>14</v>
      </c>
      <c r="K37" s="89">
        <v>12</v>
      </c>
      <c r="L37" s="89">
        <v>13</v>
      </c>
      <c r="M37" s="89">
        <v>10</v>
      </c>
      <c r="N37" s="89">
        <v>13</v>
      </c>
      <c r="O37" s="89">
        <v>19</v>
      </c>
      <c r="P37" s="181">
        <v>25</v>
      </c>
      <c r="Q37" s="108">
        <v>-76</v>
      </c>
      <c r="R37" s="108">
        <v>-85</v>
      </c>
      <c r="S37" s="108">
        <v>-116</v>
      </c>
      <c r="T37" s="108">
        <v>-142</v>
      </c>
      <c r="U37" s="95">
        <v>-217</v>
      </c>
      <c r="V37" s="95">
        <f t="shared" si="0"/>
        <v>-226</v>
      </c>
      <c r="W37" s="95">
        <f t="shared" si="1"/>
        <v>-233</v>
      </c>
    </row>
    <row r="38" spans="1:23" ht="15.75" customHeight="1" x14ac:dyDescent="0.15">
      <c r="A38" s="85"/>
      <c r="B38" s="88" t="s">
        <v>124</v>
      </c>
      <c r="C38" s="178">
        <v>17</v>
      </c>
      <c r="D38" s="89">
        <v>23</v>
      </c>
      <c r="E38" s="89">
        <v>31</v>
      </c>
      <c r="F38" s="89">
        <v>34</v>
      </c>
      <c r="G38" s="179">
        <v>33</v>
      </c>
      <c r="H38" s="89">
        <v>35</v>
      </c>
      <c r="I38" s="180">
        <v>37</v>
      </c>
      <c r="J38" s="178">
        <v>9</v>
      </c>
      <c r="K38" s="89">
        <v>12</v>
      </c>
      <c r="L38" s="89">
        <v>5</v>
      </c>
      <c r="M38" s="89">
        <v>7</v>
      </c>
      <c r="N38" s="89">
        <v>3</v>
      </c>
      <c r="O38" s="89">
        <v>8</v>
      </c>
      <c r="P38" s="181">
        <v>13</v>
      </c>
      <c r="Q38" s="108">
        <v>-8</v>
      </c>
      <c r="R38" s="108">
        <v>-11</v>
      </c>
      <c r="S38" s="108">
        <v>-26</v>
      </c>
      <c r="T38" s="108">
        <v>-27</v>
      </c>
      <c r="U38" s="95">
        <v>-30</v>
      </c>
      <c r="V38" s="95">
        <f t="shared" ref="V38:V66" si="2">O38-H38</f>
        <v>-27</v>
      </c>
      <c r="W38" s="95">
        <f t="shared" si="1"/>
        <v>-24</v>
      </c>
    </row>
    <row r="39" spans="1:23" ht="15.75" customHeight="1" x14ac:dyDescent="0.15">
      <c r="A39" s="85"/>
      <c r="B39" s="88" t="s">
        <v>125</v>
      </c>
      <c r="C39" s="178">
        <v>115</v>
      </c>
      <c r="D39" s="89">
        <v>109</v>
      </c>
      <c r="E39" s="89">
        <v>120</v>
      </c>
      <c r="F39" s="89">
        <v>146</v>
      </c>
      <c r="G39" s="179">
        <v>409</v>
      </c>
      <c r="H39" s="89">
        <v>552</v>
      </c>
      <c r="I39" s="180">
        <v>548</v>
      </c>
      <c r="J39" s="178">
        <v>10</v>
      </c>
      <c r="K39" s="89">
        <v>17</v>
      </c>
      <c r="L39" s="89">
        <v>20</v>
      </c>
      <c r="M39" s="89">
        <v>27</v>
      </c>
      <c r="N39" s="89">
        <v>28</v>
      </c>
      <c r="O39" s="89">
        <v>55</v>
      </c>
      <c r="P39" s="181">
        <v>48</v>
      </c>
      <c r="Q39" s="108">
        <v>-105</v>
      </c>
      <c r="R39" s="108">
        <v>-92</v>
      </c>
      <c r="S39" s="108">
        <v>-100</v>
      </c>
      <c r="T39" s="108">
        <v>-119</v>
      </c>
      <c r="U39" s="95">
        <v>-381</v>
      </c>
      <c r="V39" s="95">
        <f t="shared" si="2"/>
        <v>-497</v>
      </c>
      <c r="W39" s="95">
        <f t="shared" si="1"/>
        <v>-500</v>
      </c>
    </row>
    <row r="40" spans="1:23" ht="15.75" customHeight="1" x14ac:dyDescent="0.15">
      <c r="A40" s="85"/>
      <c r="B40" s="88" t="s">
        <v>126</v>
      </c>
      <c r="C40" s="178">
        <v>50</v>
      </c>
      <c r="D40" s="89">
        <v>53</v>
      </c>
      <c r="E40" s="89">
        <v>49</v>
      </c>
      <c r="F40" s="89">
        <v>63</v>
      </c>
      <c r="G40" s="179">
        <v>62</v>
      </c>
      <c r="H40" s="89">
        <v>85</v>
      </c>
      <c r="I40" s="180">
        <v>82</v>
      </c>
      <c r="J40" s="178">
        <v>21</v>
      </c>
      <c r="K40" s="89">
        <v>20</v>
      </c>
      <c r="L40" s="89">
        <v>21</v>
      </c>
      <c r="M40" s="89">
        <v>14</v>
      </c>
      <c r="N40" s="179">
        <v>13</v>
      </c>
      <c r="O40" s="89">
        <v>16</v>
      </c>
      <c r="P40" s="181">
        <v>26</v>
      </c>
      <c r="Q40" s="108">
        <v>-29</v>
      </c>
      <c r="R40" s="108">
        <v>-33</v>
      </c>
      <c r="S40" s="108">
        <v>-28</v>
      </c>
      <c r="T40" s="108">
        <v>-49</v>
      </c>
      <c r="U40" s="95">
        <v>-49</v>
      </c>
      <c r="V40" s="95">
        <f t="shared" si="2"/>
        <v>-69</v>
      </c>
      <c r="W40" s="95">
        <f t="shared" si="1"/>
        <v>-56</v>
      </c>
    </row>
    <row r="41" spans="1:23" ht="15.75" customHeight="1" x14ac:dyDescent="0.15">
      <c r="A41" s="85"/>
      <c r="B41" s="88" t="s">
        <v>127</v>
      </c>
      <c r="C41" s="178">
        <v>106</v>
      </c>
      <c r="D41" s="89">
        <v>109</v>
      </c>
      <c r="E41" s="89">
        <v>123</v>
      </c>
      <c r="F41" s="89">
        <v>108</v>
      </c>
      <c r="G41" s="179">
        <v>129</v>
      </c>
      <c r="H41" s="89">
        <v>183</v>
      </c>
      <c r="I41" s="180">
        <v>155</v>
      </c>
      <c r="J41" s="178">
        <v>7</v>
      </c>
      <c r="K41" s="89">
        <v>7</v>
      </c>
      <c r="L41" s="89">
        <v>6</v>
      </c>
      <c r="M41" s="89">
        <v>3</v>
      </c>
      <c r="N41" s="89">
        <v>4</v>
      </c>
      <c r="O41" s="89">
        <v>7</v>
      </c>
      <c r="P41" s="181">
        <v>12</v>
      </c>
      <c r="Q41" s="108">
        <v>-99</v>
      </c>
      <c r="R41" s="108">
        <v>-102</v>
      </c>
      <c r="S41" s="108">
        <v>-117</v>
      </c>
      <c r="T41" s="108">
        <v>-105</v>
      </c>
      <c r="U41" s="95">
        <v>-125</v>
      </c>
      <c r="V41" s="95">
        <f t="shared" si="2"/>
        <v>-176</v>
      </c>
      <c r="W41" s="95">
        <f t="shared" si="1"/>
        <v>-143</v>
      </c>
    </row>
    <row r="42" spans="1:23" ht="15.75" customHeight="1" x14ac:dyDescent="0.15">
      <c r="A42" s="85"/>
      <c r="B42" s="88" t="s">
        <v>128</v>
      </c>
      <c r="C42" s="178">
        <v>13</v>
      </c>
      <c r="D42" s="89">
        <v>20</v>
      </c>
      <c r="E42" s="89">
        <v>14</v>
      </c>
      <c r="F42" s="89">
        <v>17</v>
      </c>
      <c r="G42" s="179">
        <v>14</v>
      </c>
      <c r="H42" s="89">
        <v>33</v>
      </c>
      <c r="I42" s="180">
        <v>20</v>
      </c>
      <c r="J42" s="178">
        <v>4</v>
      </c>
      <c r="K42" s="89">
        <v>12</v>
      </c>
      <c r="L42" s="89">
        <v>4</v>
      </c>
      <c r="M42" s="89">
        <v>12</v>
      </c>
      <c r="N42" s="89">
        <v>11</v>
      </c>
      <c r="O42" s="89">
        <v>8</v>
      </c>
      <c r="P42" s="181">
        <v>9</v>
      </c>
      <c r="Q42" s="108">
        <v>-9</v>
      </c>
      <c r="R42" s="108">
        <v>-8</v>
      </c>
      <c r="S42" s="108">
        <v>-10</v>
      </c>
      <c r="T42" s="108">
        <v>-5</v>
      </c>
      <c r="U42" s="95">
        <v>-3</v>
      </c>
      <c r="V42" s="95">
        <f t="shared" si="2"/>
        <v>-25</v>
      </c>
      <c r="W42" s="95">
        <f t="shared" si="1"/>
        <v>-11</v>
      </c>
    </row>
    <row r="43" spans="1:23" ht="15.75" customHeight="1" x14ac:dyDescent="0.15">
      <c r="A43" s="85"/>
      <c r="B43" s="88" t="s">
        <v>129</v>
      </c>
      <c r="C43" s="178">
        <v>25</v>
      </c>
      <c r="D43" s="89">
        <v>23</v>
      </c>
      <c r="E43" s="89">
        <v>17</v>
      </c>
      <c r="F43" s="89">
        <v>20</v>
      </c>
      <c r="G43" s="179">
        <v>21</v>
      </c>
      <c r="H43" s="89">
        <v>28</v>
      </c>
      <c r="I43" s="180">
        <v>26</v>
      </c>
      <c r="J43" s="178">
        <v>15</v>
      </c>
      <c r="K43" s="89">
        <v>18</v>
      </c>
      <c r="L43" s="89">
        <v>18</v>
      </c>
      <c r="M43" s="89">
        <v>4</v>
      </c>
      <c r="N43" s="89">
        <v>11</v>
      </c>
      <c r="O43" s="89">
        <v>10</v>
      </c>
      <c r="P43" s="181">
        <v>16</v>
      </c>
      <c r="Q43" s="108">
        <v>-10</v>
      </c>
      <c r="R43" s="108">
        <v>-5</v>
      </c>
      <c r="S43" s="108">
        <v>1</v>
      </c>
      <c r="T43" s="108">
        <v>-16</v>
      </c>
      <c r="U43" s="95">
        <v>-10</v>
      </c>
      <c r="V43" s="95">
        <f t="shared" si="2"/>
        <v>-18</v>
      </c>
      <c r="W43" s="95">
        <f t="shared" si="1"/>
        <v>-10</v>
      </c>
    </row>
    <row r="44" spans="1:23" ht="15.75" customHeight="1" x14ac:dyDescent="0.15">
      <c r="A44" s="85"/>
      <c r="B44" s="88" t="s">
        <v>130</v>
      </c>
      <c r="C44" s="178">
        <v>62</v>
      </c>
      <c r="D44" s="89">
        <v>75</v>
      </c>
      <c r="E44" s="89">
        <v>62</v>
      </c>
      <c r="F44" s="89">
        <v>57</v>
      </c>
      <c r="G44" s="179">
        <v>73</v>
      </c>
      <c r="H44" s="89">
        <v>87</v>
      </c>
      <c r="I44" s="180">
        <v>79</v>
      </c>
      <c r="J44" s="178">
        <v>10</v>
      </c>
      <c r="K44" s="89">
        <v>9</v>
      </c>
      <c r="L44" s="89">
        <v>9</v>
      </c>
      <c r="M44" s="89">
        <v>5</v>
      </c>
      <c r="N44" s="89">
        <v>4</v>
      </c>
      <c r="O44" s="89">
        <v>3</v>
      </c>
      <c r="P44" s="181">
        <v>7</v>
      </c>
      <c r="Q44" s="108">
        <v>-52</v>
      </c>
      <c r="R44" s="108">
        <v>-66</v>
      </c>
      <c r="S44" s="108">
        <v>-53</v>
      </c>
      <c r="T44" s="108">
        <v>-52</v>
      </c>
      <c r="U44" s="95">
        <v>-69</v>
      </c>
      <c r="V44" s="95">
        <f t="shared" si="2"/>
        <v>-84</v>
      </c>
      <c r="W44" s="95">
        <f t="shared" si="1"/>
        <v>-72</v>
      </c>
    </row>
    <row r="45" spans="1:23" ht="15.75" customHeight="1" x14ac:dyDescent="0.15">
      <c r="A45" s="85"/>
      <c r="B45" s="88" t="s">
        <v>131</v>
      </c>
      <c r="C45" s="178">
        <v>22</v>
      </c>
      <c r="D45" s="89">
        <v>26</v>
      </c>
      <c r="E45" s="89">
        <v>24</v>
      </c>
      <c r="F45" s="89">
        <v>31</v>
      </c>
      <c r="G45" s="179">
        <v>32</v>
      </c>
      <c r="H45" s="89">
        <v>43</v>
      </c>
      <c r="I45" s="180">
        <v>47</v>
      </c>
      <c r="J45" s="178">
        <v>8</v>
      </c>
      <c r="K45" s="89">
        <v>10</v>
      </c>
      <c r="L45" s="89">
        <v>6</v>
      </c>
      <c r="M45" s="89">
        <v>7</v>
      </c>
      <c r="N45" s="89">
        <v>7</v>
      </c>
      <c r="O45" s="89">
        <v>4</v>
      </c>
      <c r="P45" s="181">
        <v>8</v>
      </c>
      <c r="Q45" s="108">
        <v>-14</v>
      </c>
      <c r="R45" s="108">
        <v>-16</v>
      </c>
      <c r="S45" s="108">
        <v>-18</v>
      </c>
      <c r="T45" s="108">
        <v>-24</v>
      </c>
      <c r="U45" s="95">
        <v>-25</v>
      </c>
      <c r="V45" s="95">
        <f t="shared" si="2"/>
        <v>-39</v>
      </c>
      <c r="W45" s="95">
        <f t="shared" si="1"/>
        <v>-39</v>
      </c>
    </row>
    <row r="46" spans="1:23" ht="15.75" customHeight="1" x14ac:dyDescent="0.15">
      <c r="A46" s="85"/>
      <c r="B46" s="88" t="s">
        <v>132</v>
      </c>
      <c r="C46" s="178">
        <v>9</v>
      </c>
      <c r="D46" s="89">
        <v>11</v>
      </c>
      <c r="E46" s="89">
        <v>16</v>
      </c>
      <c r="F46" s="89">
        <v>11</v>
      </c>
      <c r="G46" s="179">
        <v>7</v>
      </c>
      <c r="H46" s="89">
        <v>19</v>
      </c>
      <c r="I46" s="180">
        <v>17</v>
      </c>
      <c r="J46" s="178">
        <v>4</v>
      </c>
      <c r="K46" s="89">
        <v>2</v>
      </c>
      <c r="L46" s="89">
        <v>5</v>
      </c>
      <c r="M46" s="89">
        <v>1</v>
      </c>
      <c r="N46" s="89">
        <v>6</v>
      </c>
      <c r="O46" s="89">
        <v>7</v>
      </c>
      <c r="P46" s="181">
        <v>11</v>
      </c>
      <c r="Q46" s="108">
        <v>-5</v>
      </c>
      <c r="R46" s="108">
        <v>-9</v>
      </c>
      <c r="S46" s="108">
        <v>-11</v>
      </c>
      <c r="T46" s="108">
        <v>-10</v>
      </c>
      <c r="U46" s="95">
        <v>-1</v>
      </c>
      <c r="V46" s="95">
        <f t="shared" si="2"/>
        <v>-12</v>
      </c>
      <c r="W46" s="95">
        <f t="shared" si="1"/>
        <v>-6</v>
      </c>
    </row>
    <row r="47" spans="1:23" ht="15.75" customHeight="1" x14ac:dyDescent="0.15">
      <c r="A47" s="85"/>
      <c r="B47" s="88" t="s">
        <v>133</v>
      </c>
      <c r="C47" s="178">
        <v>19</v>
      </c>
      <c r="D47" s="89">
        <v>20</v>
      </c>
      <c r="E47" s="89">
        <v>20</v>
      </c>
      <c r="F47" s="89">
        <v>17</v>
      </c>
      <c r="G47" s="179">
        <v>27</v>
      </c>
      <c r="H47" s="89">
        <v>28</v>
      </c>
      <c r="I47" s="180">
        <v>29</v>
      </c>
      <c r="J47" s="178">
        <v>10</v>
      </c>
      <c r="K47" s="89">
        <v>10</v>
      </c>
      <c r="L47" s="89">
        <v>11</v>
      </c>
      <c r="M47" s="89">
        <v>10</v>
      </c>
      <c r="N47" s="89">
        <v>10</v>
      </c>
      <c r="O47" s="89">
        <v>17</v>
      </c>
      <c r="P47" s="181">
        <v>16</v>
      </c>
      <c r="Q47" s="108">
        <v>-9</v>
      </c>
      <c r="R47" s="108">
        <v>-10</v>
      </c>
      <c r="S47" s="108">
        <v>-9</v>
      </c>
      <c r="T47" s="108">
        <v>-7</v>
      </c>
      <c r="U47" s="95">
        <v>-17</v>
      </c>
      <c r="V47" s="95">
        <f t="shared" si="2"/>
        <v>-11</v>
      </c>
      <c r="W47" s="95">
        <f t="shared" si="1"/>
        <v>-13</v>
      </c>
    </row>
    <row r="48" spans="1:23" ht="15.75" customHeight="1" x14ac:dyDescent="0.15">
      <c r="A48" s="85"/>
      <c r="B48" s="88" t="s">
        <v>134</v>
      </c>
      <c r="C48" s="178">
        <v>11</v>
      </c>
      <c r="D48" s="89">
        <v>16</v>
      </c>
      <c r="E48" s="89">
        <v>10</v>
      </c>
      <c r="F48" s="89">
        <v>8</v>
      </c>
      <c r="G48" s="179">
        <v>10</v>
      </c>
      <c r="H48" s="89">
        <v>12</v>
      </c>
      <c r="I48" s="180">
        <v>5</v>
      </c>
      <c r="J48" s="178">
        <v>11</v>
      </c>
      <c r="K48" s="89">
        <v>19</v>
      </c>
      <c r="L48" s="89">
        <v>7</v>
      </c>
      <c r="M48" s="89">
        <v>14</v>
      </c>
      <c r="N48" s="89">
        <v>10</v>
      </c>
      <c r="O48" s="89">
        <v>14</v>
      </c>
      <c r="P48" s="181">
        <v>13</v>
      </c>
      <c r="Q48" s="108">
        <v>0</v>
      </c>
      <c r="R48" s="108">
        <v>3</v>
      </c>
      <c r="S48" s="108">
        <v>-3</v>
      </c>
      <c r="T48" s="108">
        <v>6</v>
      </c>
      <c r="U48" s="95">
        <v>0</v>
      </c>
      <c r="V48" s="95">
        <f t="shared" si="2"/>
        <v>2</v>
      </c>
      <c r="W48" s="95">
        <f t="shared" si="1"/>
        <v>8</v>
      </c>
    </row>
    <row r="49" spans="1:23" ht="15.75" customHeight="1" x14ac:dyDescent="0.15">
      <c r="A49" s="85"/>
      <c r="B49" s="88" t="s">
        <v>135</v>
      </c>
      <c r="C49" s="178">
        <v>15</v>
      </c>
      <c r="D49" s="89">
        <v>16</v>
      </c>
      <c r="E49" s="89">
        <v>15</v>
      </c>
      <c r="F49" s="89">
        <v>9</v>
      </c>
      <c r="G49" s="179">
        <v>19</v>
      </c>
      <c r="H49" s="89">
        <v>20</v>
      </c>
      <c r="I49" s="180">
        <v>26</v>
      </c>
      <c r="J49" s="178">
        <v>18</v>
      </c>
      <c r="K49" s="89">
        <v>19</v>
      </c>
      <c r="L49" s="89">
        <v>18</v>
      </c>
      <c r="M49" s="89">
        <v>30</v>
      </c>
      <c r="N49" s="89">
        <v>12</v>
      </c>
      <c r="O49" s="89">
        <v>11</v>
      </c>
      <c r="P49" s="181">
        <v>18</v>
      </c>
      <c r="Q49" s="108">
        <v>3</v>
      </c>
      <c r="R49" s="108">
        <v>3</v>
      </c>
      <c r="S49" s="108">
        <v>3</v>
      </c>
      <c r="T49" s="108">
        <v>21</v>
      </c>
      <c r="U49" s="95">
        <v>-7</v>
      </c>
      <c r="V49" s="95">
        <f t="shared" si="2"/>
        <v>-9</v>
      </c>
      <c r="W49" s="95">
        <f t="shared" si="1"/>
        <v>-8</v>
      </c>
    </row>
    <row r="50" spans="1:23" ht="15.75" customHeight="1" x14ac:dyDescent="0.15">
      <c r="A50" s="85"/>
      <c r="B50" s="88" t="s">
        <v>136</v>
      </c>
      <c r="C50" s="178">
        <v>44</v>
      </c>
      <c r="D50" s="89">
        <v>35</v>
      </c>
      <c r="E50" s="89">
        <v>38</v>
      </c>
      <c r="F50" s="89">
        <v>31</v>
      </c>
      <c r="G50" s="179">
        <v>36</v>
      </c>
      <c r="H50" s="89">
        <v>30</v>
      </c>
      <c r="I50" s="180">
        <v>35</v>
      </c>
      <c r="J50" s="178">
        <v>20</v>
      </c>
      <c r="K50" s="89">
        <v>30</v>
      </c>
      <c r="L50" s="89">
        <v>18</v>
      </c>
      <c r="M50" s="89">
        <v>22</v>
      </c>
      <c r="N50" s="89">
        <v>13</v>
      </c>
      <c r="O50" s="89">
        <v>19</v>
      </c>
      <c r="P50" s="181">
        <v>22</v>
      </c>
      <c r="Q50" s="108">
        <v>-24</v>
      </c>
      <c r="R50" s="108">
        <v>-5</v>
      </c>
      <c r="S50" s="108">
        <v>-20</v>
      </c>
      <c r="T50" s="108">
        <v>-9</v>
      </c>
      <c r="U50" s="95">
        <v>-23</v>
      </c>
      <c r="V50" s="95">
        <f t="shared" si="2"/>
        <v>-11</v>
      </c>
      <c r="W50" s="95">
        <f t="shared" si="1"/>
        <v>-13</v>
      </c>
    </row>
    <row r="51" spans="1:23" ht="15.75" customHeight="1" x14ac:dyDescent="0.15">
      <c r="A51" s="85"/>
      <c r="B51" s="88" t="s">
        <v>137</v>
      </c>
      <c r="C51" s="178">
        <v>123</v>
      </c>
      <c r="D51" s="89">
        <v>141</v>
      </c>
      <c r="E51" s="89">
        <v>153</v>
      </c>
      <c r="F51" s="89">
        <v>124</v>
      </c>
      <c r="G51" s="179">
        <v>112</v>
      </c>
      <c r="H51" s="89">
        <v>95</v>
      </c>
      <c r="I51" s="180">
        <v>66</v>
      </c>
      <c r="J51" s="178">
        <v>50</v>
      </c>
      <c r="K51" s="89">
        <v>52</v>
      </c>
      <c r="L51" s="89">
        <v>35</v>
      </c>
      <c r="M51" s="89">
        <v>28</v>
      </c>
      <c r="N51" s="89">
        <v>45</v>
      </c>
      <c r="O51" s="89">
        <v>35</v>
      </c>
      <c r="P51" s="181">
        <v>38</v>
      </c>
      <c r="Q51" s="108">
        <v>-73</v>
      </c>
      <c r="R51" s="108">
        <v>-89</v>
      </c>
      <c r="S51" s="108">
        <v>-118</v>
      </c>
      <c r="T51" s="108">
        <v>-96</v>
      </c>
      <c r="U51" s="95">
        <v>-67</v>
      </c>
      <c r="V51" s="95">
        <f t="shared" si="2"/>
        <v>-60</v>
      </c>
      <c r="W51" s="95">
        <f t="shared" si="1"/>
        <v>-28</v>
      </c>
    </row>
    <row r="52" spans="1:23" ht="15.75" customHeight="1" x14ac:dyDescent="0.15">
      <c r="A52" s="87" t="s">
        <v>170</v>
      </c>
      <c r="B52" s="88"/>
      <c r="C52" s="178">
        <v>96</v>
      </c>
      <c r="D52" s="89">
        <v>111</v>
      </c>
      <c r="E52" s="89">
        <v>103</v>
      </c>
      <c r="F52" s="89">
        <v>100</v>
      </c>
      <c r="G52" s="179">
        <v>84</v>
      </c>
      <c r="H52" s="89">
        <v>141</v>
      </c>
      <c r="I52" s="180">
        <v>122</v>
      </c>
      <c r="J52" s="178">
        <v>51</v>
      </c>
      <c r="K52" s="89">
        <v>72</v>
      </c>
      <c r="L52" s="89">
        <v>51</v>
      </c>
      <c r="M52" s="89">
        <v>54</v>
      </c>
      <c r="N52" s="89">
        <v>49</v>
      </c>
      <c r="O52" s="89">
        <v>67</v>
      </c>
      <c r="P52" s="181">
        <v>70</v>
      </c>
      <c r="Q52" s="108">
        <v>-45</v>
      </c>
      <c r="R52" s="108">
        <v>-39</v>
      </c>
      <c r="S52" s="108">
        <v>-52</v>
      </c>
      <c r="T52" s="108">
        <v>-46</v>
      </c>
      <c r="U52" s="95">
        <v>-35</v>
      </c>
      <c r="V52" s="95">
        <f t="shared" si="2"/>
        <v>-74</v>
      </c>
      <c r="W52" s="95">
        <f t="shared" si="1"/>
        <v>-52</v>
      </c>
    </row>
    <row r="53" spans="1:23" ht="15" customHeight="1" x14ac:dyDescent="0.15">
      <c r="A53" s="85" t="s">
        <v>168</v>
      </c>
      <c r="B53" s="88"/>
      <c r="C53" s="178">
        <v>381</v>
      </c>
      <c r="D53" s="89">
        <v>446</v>
      </c>
      <c r="E53" s="89">
        <v>581</v>
      </c>
      <c r="F53" s="89">
        <v>627</v>
      </c>
      <c r="G53" s="179">
        <v>773</v>
      </c>
      <c r="H53" s="89">
        <v>910</v>
      </c>
      <c r="I53" s="180">
        <v>888</v>
      </c>
      <c r="J53" s="178">
        <v>114</v>
      </c>
      <c r="K53" s="89">
        <v>152</v>
      </c>
      <c r="L53" s="89">
        <v>201</v>
      </c>
      <c r="M53" s="89">
        <v>194</v>
      </c>
      <c r="N53" s="89">
        <v>191</v>
      </c>
      <c r="O53" s="89">
        <v>397</v>
      </c>
      <c r="P53" s="181">
        <v>438</v>
      </c>
      <c r="Q53" s="108">
        <v>-267</v>
      </c>
      <c r="R53" s="108">
        <v>-294</v>
      </c>
      <c r="S53" s="108">
        <v>-380</v>
      </c>
      <c r="T53" s="108">
        <v>-433</v>
      </c>
      <c r="U53" s="95">
        <v>-582</v>
      </c>
      <c r="V53" s="95">
        <f t="shared" si="2"/>
        <v>-513</v>
      </c>
      <c r="W53" s="95">
        <f t="shared" si="1"/>
        <v>-450</v>
      </c>
    </row>
    <row r="54" spans="1:23" s="98" customFormat="1" ht="15.75" customHeight="1" x14ac:dyDescent="0.15">
      <c r="A54" s="96" t="s">
        <v>169</v>
      </c>
      <c r="B54" s="97"/>
      <c r="C54" s="182">
        <v>101</v>
      </c>
      <c r="D54" s="183">
        <v>135</v>
      </c>
      <c r="E54" s="183">
        <v>196</v>
      </c>
      <c r="F54" s="183">
        <v>235</v>
      </c>
      <c r="G54" s="184">
        <v>288</v>
      </c>
      <c r="H54" s="89">
        <v>331</v>
      </c>
      <c r="I54" s="180">
        <v>329</v>
      </c>
      <c r="J54" s="182">
        <v>51</v>
      </c>
      <c r="K54" s="183">
        <v>80</v>
      </c>
      <c r="L54" s="183">
        <v>97</v>
      </c>
      <c r="M54" s="183">
        <v>91</v>
      </c>
      <c r="N54" s="183">
        <v>99</v>
      </c>
      <c r="O54" s="89">
        <v>200</v>
      </c>
      <c r="P54" s="181">
        <v>233</v>
      </c>
      <c r="Q54" s="108">
        <v>-50</v>
      </c>
      <c r="R54" s="108">
        <v>-55</v>
      </c>
      <c r="S54" s="108">
        <v>-99</v>
      </c>
      <c r="T54" s="108">
        <v>-144</v>
      </c>
      <c r="U54" s="95">
        <v>-189</v>
      </c>
      <c r="V54" s="95">
        <f t="shared" si="2"/>
        <v>-131</v>
      </c>
      <c r="W54" s="95">
        <f t="shared" si="1"/>
        <v>-96</v>
      </c>
    </row>
    <row r="55" spans="1:23" ht="15.75" customHeight="1" x14ac:dyDescent="0.15">
      <c r="A55" s="85"/>
      <c r="B55" s="88" t="s">
        <v>138</v>
      </c>
      <c r="C55" s="178">
        <v>32</v>
      </c>
      <c r="D55" s="89">
        <v>44</v>
      </c>
      <c r="E55" s="89">
        <v>35</v>
      </c>
      <c r="F55" s="89">
        <v>45</v>
      </c>
      <c r="G55" s="179">
        <v>53</v>
      </c>
      <c r="H55" s="89">
        <v>48</v>
      </c>
      <c r="I55" s="180">
        <v>53</v>
      </c>
      <c r="J55" s="178">
        <v>6</v>
      </c>
      <c r="K55" s="89">
        <v>5</v>
      </c>
      <c r="L55" s="89">
        <v>7</v>
      </c>
      <c r="M55" s="89">
        <v>6</v>
      </c>
      <c r="N55" s="89">
        <v>10</v>
      </c>
      <c r="O55" s="89">
        <v>17</v>
      </c>
      <c r="P55" s="181">
        <v>30</v>
      </c>
      <c r="Q55" s="108">
        <v>-26</v>
      </c>
      <c r="R55" s="108">
        <v>-39</v>
      </c>
      <c r="S55" s="108">
        <v>-28</v>
      </c>
      <c r="T55" s="108">
        <v>-39</v>
      </c>
      <c r="U55" s="95">
        <v>-43</v>
      </c>
      <c r="V55" s="95">
        <f t="shared" si="2"/>
        <v>-31</v>
      </c>
      <c r="W55" s="95">
        <f t="shared" si="1"/>
        <v>-23</v>
      </c>
    </row>
    <row r="56" spans="1:23" ht="15.75" customHeight="1" x14ac:dyDescent="0.15">
      <c r="A56" s="85"/>
      <c r="B56" s="88" t="s">
        <v>139</v>
      </c>
      <c r="C56" s="178">
        <v>12</v>
      </c>
      <c r="D56" s="89">
        <v>14</v>
      </c>
      <c r="E56" s="89">
        <v>22</v>
      </c>
      <c r="F56" s="89">
        <v>38</v>
      </c>
      <c r="G56" s="179">
        <v>51</v>
      </c>
      <c r="H56" s="89">
        <v>51</v>
      </c>
      <c r="I56" s="180">
        <v>42</v>
      </c>
      <c r="J56" s="178">
        <v>4</v>
      </c>
      <c r="K56" s="89">
        <v>6</v>
      </c>
      <c r="L56" s="89">
        <v>7</v>
      </c>
      <c r="M56" s="89">
        <v>6</v>
      </c>
      <c r="N56" s="89">
        <v>13</v>
      </c>
      <c r="O56" s="89">
        <v>17</v>
      </c>
      <c r="P56" s="181">
        <v>12</v>
      </c>
      <c r="Q56" s="108">
        <v>-8</v>
      </c>
      <c r="R56" s="108">
        <v>-8</v>
      </c>
      <c r="S56" s="108">
        <v>-15</v>
      </c>
      <c r="T56" s="108">
        <v>-32</v>
      </c>
      <c r="U56" s="95">
        <v>-38</v>
      </c>
      <c r="V56" s="95">
        <f t="shared" si="2"/>
        <v>-34</v>
      </c>
      <c r="W56" s="95">
        <f t="shared" si="1"/>
        <v>-30</v>
      </c>
    </row>
    <row r="57" spans="1:23" ht="15.75" customHeight="1" x14ac:dyDescent="0.15">
      <c r="A57" s="85"/>
      <c r="B57" s="88" t="s">
        <v>140</v>
      </c>
      <c r="C57" s="178">
        <v>4</v>
      </c>
      <c r="D57" s="89">
        <v>11</v>
      </c>
      <c r="E57" s="89">
        <v>26</v>
      </c>
      <c r="F57" s="89">
        <v>22</v>
      </c>
      <c r="G57" s="179">
        <v>30</v>
      </c>
      <c r="H57" s="89">
        <v>37</v>
      </c>
      <c r="I57" s="180">
        <v>49</v>
      </c>
      <c r="J57" s="178">
        <v>3</v>
      </c>
      <c r="K57" s="89">
        <v>2</v>
      </c>
      <c r="L57" s="89">
        <v>1</v>
      </c>
      <c r="M57" s="89">
        <v>2</v>
      </c>
      <c r="N57" s="89">
        <v>1</v>
      </c>
      <c r="O57" s="89">
        <v>12</v>
      </c>
      <c r="P57" s="181">
        <v>3</v>
      </c>
      <c r="Q57" s="108">
        <v>-1</v>
      </c>
      <c r="R57" s="108">
        <v>-9</v>
      </c>
      <c r="S57" s="108">
        <v>-25</v>
      </c>
      <c r="T57" s="108">
        <v>-20</v>
      </c>
      <c r="U57" s="95">
        <v>-29</v>
      </c>
      <c r="V57" s="95">
        <f t="shared" si="2"/>
        <v>-25</v>
      </c>
      <c r="W57" s="95">
        <f t="shared" si="1"/>
        <v>-46</v>
      </c>
    </row>
    <row r="58" spans="1:23" ht="15.75" customHeight="1" x14ac:dyDescent="0.15">
      <c r="A58" s="85"/>
      <c r="B58" s="88" t="s">
        <v>141</v>
      </c>
      <c r="C58" s="178">
        <v>14</v>
      </c>
      <c r="D58" s="89">
        <v>21</v>
      </c>
      <c r="E58" s="89">
        <v>34</v>
      </c>
      <c r="F58" s="89">
        <v>36</v>
      </c>
      <c r="G58" s="179">
        <v>45</v>
      </c>
      <c r="H58" s="89">
        <v>57</v>
      </c>
      <c r="I58" s="180">
        <v>57</v>
      </c>
      <c r="J58" s="178">
        <v>2</v>
      </c>
      <c r="K58" s="89">
        <v>4</v>
      </c>
      <c r="L58" s="89">
        <v>5</v>
      </c>
      <c r="M58" s="89">
        <v>6</v>
      </c>
      <c r="N58" s="89">
        <v>4</v>
      </c>
      <c r="O58" s="89">
        <v>9</v>
      </c>
      <c r="P58" s="181">
        <v>18</v>
      </c>
      <c r="Q58" s="108">
        <v>-12</v>
      </c>
      <c r="R58" s="108">
        <v>-17</v>
      </c>
      <c r="S58" s="108">
        <v>-29</v>
      </c>
      <c r="T58" s="108">
        <v>-30</v>
      </c>
      <c r="U58" s="95">
        <v>-41</v>
      </c>
      <c r="V58" s="95">
        <f t="shared" si="2"/>
        <v>-48</v>
      </c>
      <c r="W58" s="95">
        <f t="shared" si="1"/>
        <v>-39</v>
      </c>
    </row>
    <row r="59" spans="1:23" ht="15.75" customHeight="1" x14ac:dyDescent="0.15">
      <c r="A59" s="85"/>
      <c r="B59" s="88" t="s">
        <v>142</v>
      </c>
      <c r="C59" s="178">
        <v>39</v>
      </c>
      <c r="D59" s="89">
        <v>45</v>
      </c>
      <c r="E59" s="89">
        <v>79</v>
      </c>
      <c r="F59" s="89">
        <v>94</v>
      </c>
      <c r="G59" s="179">
        <v>109</v>
      </c>
      <c r="H59" s="89">
        <v>138</v>
      </c>
      <c r="I59" s="180">
        <v>128</v>
      </c>
      <c r="J59" s="178">
        <v>36</v>
      </c>
      <c r="K59" s="89">
        <v>63</v>
      </c>
      <c r="L59" s="89">
        <v>77</v>
      </c>
      <c r="M59" s="89">
        <v>71</v>
      </c>
      <c r="N59" s="89">
        <v>71</v>
      </c>
      <c r="O59" s="89">
        <v>145</v>
      </c>
      <c r="P59" s="181">
        <v>170</v>
      </c>
      <c r="Q59" s="108">
        <v>-3</v>
      </c>
      <c r="R59" s="108">
        <v>18</v>
      </c>
      <c r="S59" s="108">
        <v>-2</v>
      </c>
      <c r="T59" s="108">
        <v>-23</v>
      </c>
      <c r="U59" s="95">
        <v>-38</v>
      </c>
      <c r="V59" s="95">
        <f t="shared" si="2"/>
        <v>7</v>
      </c>
      <c r="W59" s="95">
        <f t="shared" si="1"/>
        <v>42</v>
      </c>
    </row>
    <row r="60" spans="1:23" s="98" customFormat="1" ht="15.75" customHeight="1" x14ac:dyDescent="0.15">
      <c r="A60" s="96" t="s">
        <v>171</v>
      </c>
      <c r="B60" s="97"/>
      <c r="C60" s="182">
        <v>249</v>
      </c>
      <c r="D60" s="183">
        <v>281</v>
      </c>
      <c r="E60" s="183">
        <v>332</v>
      </c>
      <c r="F60" s="183">
        <v>323</v>
      </c>
      <c r="G60" s="184">
        <v>399</v>
      </c>
      <c r="H60" s="89">
        <v>494</v>
      </c>
      <c r="I60" s="180">
        <v>464</v>
      </c>
      <c r="J60" s="182">
        <v>22</v>
      </c>
      <c r="K60" s="183">
        <v>32</v>
      </c>
      <c r="L60" s="183">
        <v>36</v>
      </c>
      <c r="M60" s="183">
        <v>42</v>
      </c>
      <c r="N60" s="183">
        <v>48</v>
      </c>
      <c r="O60" s="89">
        <v>122</v>
      </c>
      <c r="P60" s="181">
        <v>116</v>
      </c>
      <c r="Q60" s="108">
        <v>-227</v>
      </c>
      <c r="R60" s="108">
        <v>-249</v>
      </c>
      <c r="S60" s="108">
        <v>-296</v>
      </c>
      <c r="T60" s="108">
        <v>-281</v>
      </c>
      <c r="U60" s="95">
        <v>-351</v>
      </c>
      <c r="V60" s="95">
        <f t="shared" si="2"/>
        <v>-372</v>
      </c>
      <c r="W60" s="95">
        <f t="shared" si="1"/>
        <v>-348</v>
      </c>
    </row>
    <row r="61" spans="1:23" ht="15.75" customHeight="1" x14ac:dyDescent="0.15">
      <c r="A61" s="85"/>
      <c r="B61" s="88" t="s">
        <v>143</v>
      </c>
      <c r="C61" s="178">
        <v>211</v>
      </c>
      <c r="D61" s="89">
        <v>234</v>
      </c>
      <c r="E61" s="89">
        <v>263</v>
      </c>
      <c r="F61" s="89">
        <v>261</v>
      </c>
      <c r="G61" s="179">
        <v>316</v>
      </c>
      <c r="H61" s="89">
        <v>391</v>
      </c>
      <c r="I61" s="180">
        <v>366</v>
      </c>
      <c r="J61" s="178">
        <v>5</v>
      </c>
      <c r="K61" s="89">
        <v>5</v>
      </c>
      <c r="L61" s="89">
        <v>13</v>
      </c>
      <c r="M61" s="89">
        <v>19</v>
      </c>
      <c r="N61" s="89">
        <v>21</v>
      </c>
      <c r="O61" s="89">
        <v>34</v>
      </c>
      <c r="P61" s="181">
        <v>36</v>
      </c>
      <c r="Q61" s="108">
        <v>-206</v>
      </c>
      <c r="R61" s="108">
        <v>-229</v>
      </c>
      <c r="S61" s="108">
        <v>-250</v>
      </c>
      <c r="T61" s="108">
        <v>-242</v>
      </c>
      <c r="U61" s="95">
        <v>-295</v>
      </c>
      <c r="V61" s="95">
        <f t="shared" si="2"/>
        <v>-357</v>
      </c>
      <c r="W61" s="95">
        <f t="shared" si="1"/>
        <v>-330</v>
      </c>
    </row>
    <row r="62" spans="1:23" ht="15.75" customHeight="1" x14ac:dyDescent="0.15">
      <c r="A62" s="85"/>
      <c r="B62" s="88" t="s">
        <v>144</v>
      </c>
      <c r="C62" s="178">
        <v>10</v>
      </c>
      <c r="D62" s="89">
        <v>19</v>
      </c>
      <c r="E62" s="89">
        <v>27</v>
      </c>
      <c r="F62" s="89">
        <v>27</v>
      </c>
      <c r="G62" s="179">
        <v>27</v>
      </c>
      <c r="H62" s="89">
        <v>42</v>
      </c>
      <c r="I62" s="180">
        <v>48</v>
      </c>
      <c r="J62" s="178">
        <v>5</v>
      </c>
      <c r="K62" s="89">
        <v>7</v>
      </c>
      <c r="L62" s="90" t="s">
        <v>177</v>
      </c>
      <c r="M62" s="89">
        <v>7</v>
      </c>
      <c r="N62" s="89">
        <v>8</v>
      </c>
      <c r="O62" s="89">
        <v>25</v>
      </c>
      <c r="P62" s="181">
        <v>22</v>
      </c>
      <c r="Q62" s="108">
        <v>-5</v>
      </c>
      <c r="R62" s="108">
        <v>-12</v>
      </c>
      <c r="S62" s="108">
        <v>-27</v>
      </c>
      <c r="T62" s="108">
        <v>-20</v>
      </c>
      <c r="U62" s="95">
        <v>-19</v>
      </c>
      <c r="V62" s="95">
        <f t="shared" si="2"/>
        <v>-17</v>
      </c>
      <c r="W62" s="95">
        <f t="shared" si="1"/>
        <v>-26</v>
      </c>
    </row>
    <row r="63" spans="1:23" ht="15.75" customHeight="1" x14ac:dyDescent="0.15">
      <c r="A63" s="85"/>
      <c r="B63" s="88" t="s">
        <v>145</v>
      </c>
      <c r="C63" s="178">
        <v>10</v>
      </c>
      <c r="D63" s="89">
        <v>12</v>
      </c>
      <c r="E63" s="89">
        <v>12</v>
      </c>
      <c r="F63" s="89">
        <v>13</v>
      </c>
      <c r="G63" s="179">
        <v>14</v>
      </c>
      <c r="H63" s="89">
        <v>23</v>
      </c>
      <c r="I63" s="180">
        <v>24</v>
      </c>
      <c r="J63" s="178">
        <v>1</v>
      </c>
      <c r="K63" s="89">
        <v>2</v>
      </c>
      <c r="L63" s="89">
        <v>8</v>
      </c>
      <c r="M63" s="89">
        <v>8</v>
      </c>
      <c r="N63" s="89">
        <v>5</v>
      </c>
      <c r="O63" s="89">
        <v>28</v>
      </c>
      <c r="P63" s="181">
        <v>25</v>
      </c>
      <c r="Q63" s="108">
        <v>-9</v>
      </c>
      <c r="R63" s="108">
        <v>-10</v>
      </c>
      <c r="S63" s="108">
        <v>-4</v>
      </c>
      <c r="T63" s="108">
        <v>-5</v>
      </c>
      <c r="U63" s="95">
        <v>-9</v>
      </c>
      <c r="V63" s="95">
        <f t="shared" si="2"/>
        <v>5</v>
      </c>
      <c r="W63" s="95">
        <f t="shared" si="1"/>
        <v>1</v>
      </c>
    </row>
    <row r="64" spans="1:23" ht="15.75" customHeight="1" x14ac:dyDescent="0.15">
      <c r="A64" s="85"/>
      <c r="B64" s="88" t="s">
        <v>142</v>
      </c>
      <c r="C64" s="178">
        <v>18</v>
      </c>
      <c r="D64" s="89">
        <v>16</v>
      </c>
      <c r="E64" s="89">
        <v>30</v>
      </c>
      <c r="F64" s="89">
        <v>22</v>
      </c>
      <c r="G64" s="179">
        <v>42</v>
      </c>
      <c r="H64" s="89">
        <v>38</v>
      </c>
      <c r="I64" s="180">
        <v>26</v>
      </c>
      <c r="J64" s="178">
        <v>11</v>
      </c>
      <c r="K64" s="89">
        <v>18</v>
      </c>
      <c r="L64" s="89">
        <v>15</v>
      </c>
      <c r="M64" s="89">
        <v>8</v>
      </c>
      <c r="N64" s="89">
        <v>14</v>
      </c>
      <c r="O64" s="89">
        <v>35</v>
      </c>
      <c r="P64" s="181">
        <v>33</v>
      </c>
      <c r="Q64" s="108">
        <v>-7</v>
      </c>
      <c r="R64" s="108">
        <v>2</v>
      </c>
      <c r="S64" s="108">
        <v>-15</v>
      </c>
      <c r="T64" s="108">
        <v>-14</v>
      </c>
      <c r="U64" s="95">
        <v>-28</v>
      </c>
      <c r="V64" s="95">
        <f t="shared" si="2"/>
        <v>-3</v>
      </c>
      <c r="W64" s="95">
        <f t="shared" si="1"/>
        <v>7</v>
      </c>
    </row>
    <row r="65" spans="1:23" s="98" customFormat="1" ht="15.75" customHeight="1" x14ac:dyDescent="0.15">
      <c r="A65" s="96" t="s">
        <v>170</v>
      </c>
      <c r="B65" s="97"/>
      <c r="C65" s="182">
        <v>31</v>
      </c>
      <c r="D65" s="183">
        <v>30</v>
      </c>
      <c r="E65" s="183">
        <v>53</v>
      </c>
      <c r="F65" s="183">
        <v>69</v>
      </c>
      <c r="G65" s="184">
        <v>86</v>
      </c>
      <c r="H65" s="89">
        <v>85</v>
      </c>
      <c r="I65" s="180">
        <v>95</v>
      </c>
      <c r="J65" s="182">
        <v>41</v>
      </c>
      <c r="K65" s="183">
        <v>40</v>
      </c>
      <c r="L65" s="183">
        <v>68</v>
      </c>
      <c r="M65" s="183">
        <v>61</v>
      </c>
      <c r="N65" s="183">
        <v>44</v>
      </c>
      <c r="O65" s="89">
        <v>75</v>
      </c>
      <c r="P65" s="181">
        <v>134</v>
      </c>
      <c r="Q65" s="108">
        <v>10</v>
      </c>
      <c r="R65" s="108">
        <v>10</v>
      </c>
      <c r="S65" s="108">
        <v>15</v>
      </c>
      <c r="T65" s="108">
        <v>-8</v>
      </c>
      <c r="U65" s="95">
        <v>-42</v>
      </c>
      <c r="V65" s="95">
        <f t="shared" si="2"/>
        <v>-10</v>
      </c>
      <c r="W65" s="95">
        <f>P65-I65</f>
        <v>39</v>
      </c>
    </row>
    <row r="66" spans="1:23" ht="15.75" customHeight="1" x14ac:dyDescent="0.15">
      <c r="A66" s="85" t="s">
        <v>172</v>
      </c>
      <c r="B66" s="88"/>
      <c r="C66" s="178">
        <v>35</v>
      </c>
      <c r="D66" s="89">
        <v>99</v>
      </c>
      <c r="E66" s="89">
        <v>53</v>
      </c>
      <c r="F66" s="89">
        <v>56</v>
      </c>
      <c r="G66" s="179">
        <v>81</v>
      </c>
      <c r="H66" s="89">
        <v>224</v>
      </c>
      <c r="I66" s="180">
        <v>111</v>
      </c>
      <c r="J66" s="178">
        <v>198</v>
      </c>
      <c r="K66" s="89">
        <v>192</v>
      </c>
      <c r="L66" s="89">
        <v>90</v>
      </c>
      <c r="M66" s="89">
        <v>122</v>
      </c>
      <c r="N66" s="89">
        <v>112</v>
      </c>
      <c r="O66" s="89">
        <v>252</v>
      </c>
      <c r="P66" s="181">
        <v>165</v>
      </c>
      <c r="Q66" s="108">
        <v>163</v>
      </c>
      <c r="R66" s="108">
        <v>93</v>
      </c>
      <c r="S66" s="108">
        <v>37</v>
      </c>
      <c r="T66" s="108">
        <v>66</v>
      </c>
      <c r="U66" s="95">
        <v>31</v>
      </c>
      <c r="V66" s="95">
        <f t="shared" si="2"/>
        <v>28</v>
      </c>
      <c r="W66" s="95">
        <f>P66-I66</f>
        <v>54</v>
      </c>
    </row>
    <row r="67" spans="1:23" ht="27.75" customHeight="1" x14ac:dyDescent="0.15">
      <c r="A67" s="47"/>
      <c r="B67" s="50"/>
      <c r="C67" s="44"/>
      <c r="D67" s="44"/>
      <c r="E67" s="44"/>
      <c r="F67" s="44"/>
      <c r="G67" s="44"/>
      <c r="H67" s="44"/>
      <c r="I67" s="44"/>
      <c r="W67" s="73"/>
    </row>
    <row r="68" spans="1:23" ht="17.25" x14ac:dyDescent="0.15">
      <c r="A68" s="104" t="s">
        <v>201</v>
      </c>
    </row>
    <row r="69" spans="1:23" ht="29.25" customHeight="1" x14ac:dyDescent="0.15">
      <c r="A69" s="157" t="s">
        <v>178</v>
      </c>
      <c r="B69" s="157"/>
      <c r="C69" s="154" t="s">
        <v>174</v>
      </c>
      <c r="D69" s="176"/>
      <c r="E69" s="176"/>
      <c r="F69" s="176"/>
      <c r="G69" s="176"/>
      <c r="H69" s="176"/>
      <c r="I69" s="155"/>
      <c r="J69" s="154" t="s">
        <v>173</v>
      </c>
      <c r="K69" s="176"/>
      <c r="L69" s="176"/>
      <c r="M69" s="176"/>
      <c r="N69" s="176"/>
      <c r="O69" s="176"/>
      <c r="P69" s="155"/>
      <c r="Q69" s="154" t="s">
        <v>175</v>
      </c>
      <c r="R69" s="176"/>
      <c r="S69" s="176"/>
      <c r="T69" s="176"/>
      <c r="U69" s="176"/>
      <c r="V69" s="176"/>
      <c r="W69" s="155"/>
    </row>
    <row r="70" spans="1:23" ht="30" customHeight="1" x14ac:dyDescent="0.15">
      <c r="A70" s="157"/>
      <c r="B70" s="157"/>
      <c r="C70" s="91" t="s">
        <v>147</v>
      </c>
      <c r="D70" s="92" t="s">
        <v>148</v>
      </c>
      <c r="E70" s="92" t="s">
        <v>48</v>
      </c>
      <c r="F70" s="92" t="s">
        <v>49</v>
      </c>
      <c r="G70" s="93" t="s">
        <v>50</v>
      </c>
      <c r="H70" s="92" t="s">
        <v>218</v>
      </c>
      <c r="I70" s="123" t="s">
        <v>220</v>
      </c>
      <c r="J70" s="117" t="s">
        <v>147</v>
      </c>
      <c r="K70" s="116" t="s">
        <v>148</v>
      </c>
      <c r="L70" s="116" t="s">
        <v>48</v>
      </c>
      <c r="M70" s="116" t="s">
        <v>49</v>
      </c>
      <c r="N70" s="116" t="s">
        <v>50</v>
      </c>
      <c r="O70" s="92" t="s">
        <v>218</v>
      </c>
      <c r="P70" s="123" t="s">
        <v>220</v>
      </c>
      <c r="Q70" s="94" t="s">
        <v>147</v>
      </c>
      <c r="R70" s="92" t="s">
        <v>148</v>
      </c>
      <c r="S70" s="92" t="s">
        <v>48</v>
      </c>
      <c r="T70" s="92" t="s">
        <v>49</v>
      </c>
      <c r="U70" s="92" t="s">
        <v>50</v>
      </c>
      <c r="V70" s="92" t="s">
        <v>50</v>
      </c>
      <c r="W70" s="123" t="s">
        <v>220</v>
      </c>
    </row>
    <row r="71" spans="1:23" ht="15" customHeight="1" x14ac:dyDescent="0.15">
      <c r="A71" s="85" t="s">
        <v>196</v>
      </c>
      <c r="B71" s="88"/>
      <c r="C71" s="106">
        <v>22721</v>
      </c>
      <c r="D71" s="102">
        <v>24577</v>
      </c>
      <c r="E71" s="102">
        <v>24019</v>
      </c>
      <c r="F71" s="102">
        <v>24354</v>
      </c>
      <c r="G71" s="100">
        <v>26630</v>
      </c>
      <c r="H71" s="102">
        <v>26444</v>
      </c>
      <c r="I71" s="119">
        <v>25934</v>
      </c>
      <c r="J71" s="118">
        <v>16992</v>
      </c>
      <c r="K71" s="102">
        <v>19293</v>
      </c>
      <c r="L71" s="102">
        <v>18701</v>
      </c>
      <c r="M71" s="102">
        <v>19136</v>
      </c>
      <c r="N71" s="102">
        <v>18606</v>
      </c>
      <c r="O71" s="102">
        <v>21381</v>
      </c>
      <c r="P71" s="119">
        <v>20798</v>
      </c>
      <c r="Q71" s="108">
        <v>-5729</v>
      </c>
      <c r="R71" s="95">
        <v>-5284</v>
      </c>
      <c r="S71" s="95">
        <v>-5318</v>
      </c>
      <c r="T71" s="95">
        <v>-5218</v>
      </c>
      <c r="U71" s="95">
        <v>-8024</v>
      </c>
      <c r="V71" s="95">
        <f t="shared" ref="V71:W102" si="3">O71-H71</f>
        <v>-5063</v>
      </c>
      <c r="W71" s="95">
        <f>P71-I71</f>
        <v>-5136</v>
      </c>
    </row>
    <row r="72" spans="1:23" ht="15" customHeight="1" x14ac:dyDescent="0.15">
      <c r="A72" s="85" t="s">
        <v>162</v>
      </c>
      <c r="B72" s="88"/>
      <c r="C72" s="107">
        <v>20225</v>
      </c>
      <c r="D72" s="103">
        <v>21903</v>
      </c>
      <c r="E72" s="103">
        <v>21233</v>
      </c>
      <c r="F72" s="103">
        <v>21414</v>
      </c>
      <c r="G72" s="101">
        <v>21543</v>
      </c>
      <c r="H72" s="102">
        <v>21942</v>
      </c>
      <c r="I72" s="119">
        <v>21736</v>
      </c>
      <c r="J72" s="118">
        <v>16425</v>
      </c>
      <c r="K72" s="102">
        <v>18543</v>
      </c>
      <c r="L72" s="102">
        <v>18138</v>
      </c>
      <c r="M72" s="102">
        <v>18450</v>
      </c>
      <c r="N72" s="102">
        <v>17930</v>
      </c>
      <c r="O72" s="102">
        <v>20309</v>
      </c>
      <c r="P72" s="119">
        <v>19727</v>
      </c>
      <c r="Q72" s="108">
        <v>-3800</v>
      </c>
      <c r="R72" s="95">
        <v>-3360</v>
      </c>
      <c r="S72" s="95">
        <v>-3095</v>
      </c>
      <c r="T72" s="95">
        <v>-2964</v>
      </c>
      <c r="U72" s="95">
        <v>-3613</v>
      </c>
      <c r="V72" s="95">
        <f t="shared" si="3"/>
        <v>-1633</v>
      </c>
      <c r="W72" s="95">
        <f>P72-I72</f>
        <v>-2009</v>
      </c>
    </row>
    <row r="73" spans="1:23" ht="15" customHeight="1" x14ac:dyDescent="0.15">
      <c r="A73" s="85"/>
      <c r="B73" s="88" t="s">
        <v>99</v>
      </c>
      <c r="C73" s="106">
        <v>3444</v>
      </c>
      <c r="D73" s="102">
        <v>3424</v>
      </c>
      <c r="E73" s="102">
        <v>3401</v>
      </c>
      <c r="F73" s="102">
        <v>3257</v>
      </c>
      <c r="G73" s="100">
        <v>3018</v>
      </c>
      <c r="H73" s="102">
        <v>2734</v>
      </c>
      <c r="I73" s="119">
        <v>2453</v>
      </c>
      <c r="J73" s="118">
        <v>965</v>
      </c>
      <c r="K73" s="102">
        <v>1195</v>
      </c>
      <c r="L73" s="102">
        <v>1146</v>
      </c>
      <c r="M73" s="102">
        <v>1122</v>
      </c>
      <c r="N73" s="102">
        <v>1237</v>
      </c>
      <c r="O73" s="102">
        <v>1499</v>
      </c>
      <c r="P73" s="119">
        <v>1557</v>
      </c>
      <c r="Q73" s="108">
        <v>-2479</v>
      </c>
      <c r="R73" s="95">
        <v>-2229</v>
      </c>
      <c r="S73" s="95">
        <v>-2255</v>
      </c>
      <c r="T73" s="95">
        <v>-2135</v>
      </c>
      <c r="U73" s="95">
        <v>-1781</v>
      </c>
      <c r="V73" s="95">
        <f t="shared" si="3"/>
        <v>-1235</v>
      </c>
      <c r="W73" s="95">
        <f t="shared" ref="W72:W131" si="4">P73-I73</f>
        <v>-896</v>
      </c>
    </row>
    <row r="74" spans="1:23" ht="15" customHeight="1" x14ac:dyDescent="0.15">
      <c r="A74" s="85"/>
      <c r="B74" s="88" t="s">
        <v>100</v>
      </c>
      <c r="C74" s="106">
        <v>157</v>
      </c>
      <c r="D74" s="102">
        <v>123</v>
      </c>
      <c r="E74" s="102">
        <v>133</v>
      </c>
      <c r="F74" s="102">
        <v>130</v>
      </c>
      <c r="G74" s="100">
        <v>111</v>
      </c>
      <c r="H74" s="102">
        <v>143</v>
      </c>
      <c r="I74" s="119">
        <v>138</v>
      </c>
      <c r="J74" s="118">
        <v>58</v>
      </c>
      <c r="K74" s="102">
        <v>68</v>
      </c>
      <c r="L74" s="102">
        <v>79</v>
      </c>
      <c r="M74" s="102">
        <v>61</v>
      </c>
      <c r="N74" s="102">
        <v>55</v>
      </c>
      <c r="O74" s="102">
        <v>62</v>
      </c>
      <c r="P74" s="119">
        <v>66</v>
      </c>
      <c r="Q74" s="108">
        <v>-99</v>
      </c>
      <c r="R74" s="95">
        <v>-55</v>
      </c>
      <c r="S74" s="95">
        <v>-54</v>
      </c>
      <c r="T74" s="95">
        <v>-69</v>
      </c>
      <c r="U74" s="95">
        <v>-56</v>
      </c>
      <c r="V74" s="95">
        <f t="shared" si="3"/>
        <v>-81</v>
      </c>
      <c r="W74" s="95">
        <f t="shared" si="4"/>
        <v>-72</v>
      </c>
    </row>
    <row r="75" spans="1:23" ht="15" customHeight="1" x14ac:dyDescent="0.15">
      <c r="A75" s="85"/>
      <c r="B75" s="88" t="s">
        <v>101</v>
      </c>
      <c r="C75" s="106">
        <v>280</v>
      </c>
      <c r="D75" s="102">
        <v>297</v>
      </c>
      <c r="E75" s="102">
        <v>299</v>
      </c>
      <c r="F75" s="102">
        <v>311</v>
      </c>
      <c r="G75" s="100">
        <v>278</v>
      </c>
      <c r="H75" s="102">
        <v>272</v>
      </c>
      <c r="I75" s="119">
        <v>218</v>
      </c>
      <c r="J75" s="118">
        <v>130</v>
      </c>
      <c r="K75" s="102">
        <v>138</v>
      </c>
      <c r="L75" s="102">
        <v>140</v>
      </c>
      <c r="M75" s="102">
        <v>157</v>
      </c>
      <c r="N75" s="102">
        <v>138</v>
      </c>
      <c r="O75" s="102">
        <v>174</v>
      </c>
      <c r="P75" s="119">
        <v>193</v>
      </c>
      <c r="Q75" s="108">
        <v>-150</v>
      </c>
      <c r="R75" s="95">
        <v>-159</v>
      </c>
      <c r="S75" s="95">
        <v>-159</v>
      </c>
      <c r="T75" s="95">
        <v>-154</v>
      </c>
      <c r="U75" s="95">
        <v>-140</v>
      </c>
      <c r="V75" s="95">
        <f t="shared" si="3"/>
        <v>-98</v>
      </c>
      <c r="W75" s="95">
        <f t="shared" si="4"/>
        <v>-25</v>
      </c>
    </row>
    <row r="76" spans="1:23" ht="15" customHeight="1" x14ac:dyDescent="0.15">
      <c r="A76" s="85"/>
      <c r="B76" s="88" t="s">
        <v>102</v>
      </c>
      <c r="C76" s="106">
        <v>80</v>
      </c>
      <c r="D76" s="102">
        <v>98</v>
      </c>
      <c r="E76" s="102">
        <v>139</v>
      </c>
      <c r="F76" s="102">
        <v>108</v>
      </c>
      <c r="G76" s="100">
        <v>113</v>
      </c>
      <c r="H76" s="102">
        <v>123</v>
      </c>
      <c r="I76" s="119">
        <v>147</v>
      </c>
      <c r="J76" s="118">
        <v>366</v>
      </c>
      <c r="K76" s="102">
        <v>370</v>
      </c>
      <c r="L76" s="102">
        <v>333</v>
      </c>
      <c r="M76" s="102">
        <v>262</v>
      </c>
      <c r="N76" s="102">
        <v>324</v>
      </c>
      <c r="O76" s="102">
        <v>322</v>
      </c>
      <c r="P76" s="119">
        <v>308</v>
      </c>
      <c r="Q76" s="108">
        <v>286</v>
      </c>
      <c r="R76" s="95">
        <v>272</v>
      </c>
      <c r="S76" s="95">
        <v>194</v>
      </c>
      <c r="T76" s="95">
        <v>154</v>
      </c>
      <c r="U76" s="95">
        <v>211</v>
      </c>
      <c r="V76" s="95">
        <f t="shared" si="3"/>
        <v>199</v>
      </c>
      <c r="W76" s="95">
        <f t="shared" si="4"/>
        <v>161</v>
      </c>
    </row>
    <row r="77" spans="1:23" ht="15" customHeight="1" x14ac:dyDescent="0.15">
      <c r="A77" s="85"/>
      <c r="B77" s="88" t="s">
        <v>103</v>
      </c>
      <c r="C77" s="106">
        <v>18</v>
      </c>
      <c r="D77" s="102">
        <v>17</v>
      </c>
      <c r="E77" s="102">
        <v>27</v>
      </c>
      <c r="F77" s="102">
        <v>19</v>
      </c>
      <c r="G77" s="100">
        <v>17</v>
      </c>
      <c r="H77" s="102">
        <v>30</v>
      </c>
      <c r="I77" s="119">
        <v>22</v>
      </c>
      <c r="J77" s="118">
        <v>26</v>
      </c>
      <c r="K77" s="102">
        <v>30</v>
      </c>
      <c r="L77" s="102">
        <v>25</v>
      </c>
      <c r="M77" s="102">
        <v>31</v>
      </c>
      <c r="N77" s="102">
        <v>31</v>
      </c>
      <c r="O77" s="102">
        <v>32</v>
      </c>
      <c r="P77" s="119">
        <v>29</v>
      </c>
      <c r="Q77" s="108">
        <v>8</v>
      </c>
      <c r="R77" s="95">
        <v>13</v>
      </c>
      <c r="S77" s="95">
        <v>-2</v>
      </c>
      <c r="T77" s="95">
        <v>12</v>
      </c>
      <c r="U77" s="95">
        <v>14</v>
      </c>
      <c r="V77" s="95">
        <f t="shared" si="3"/>
        <v>2</v>
      </c>
      <c r="W77" s="95">
        <f>P77-I77</f>
        <v>7</v>
      </c>
    </row>
    <row r="78" spans="1:23" ht="15" customHeight="1" x14ac:dyDescent="0.15">
      <c r="A78" s="86"/>
      <c r="B78" s="88" t="s">
        <v>104</v>
      </c>
      <c r="C78" s="106">
        <v>72</v>
      </c>
      <c r="D78" s="102">
        <v>95</v>
      </c>
      <c r="E78" s="102">
        <v>88</v>
      </c>
      <c r="F78" s="102">
        <v>115</v>
      </c>
      <c r="G78" s="100">
        <v>117</v>
      </c>
      <c r="H78" s="102">
        <v>113</v>
      </c>
      <c r="I78" s="119">
        <v>96</v>
      </c>
      <c r="J78" s="118">
        <v>73</v>
      </c>
      <c r="K78" s="102">
        <v>130</v>
      </c>
      <c r="L78" s="102">
        <v>154</v>
      </c>
      <c r="M78" s="102">
        <v>157</v>
      </c>
      <c r="N78" s="102">
        <v>166</v>
      </c>
      <c r="O78" s="102">
        <v>180</v>
      </c>
      <c r="P78" s="119">
        <v>167</v>
      </c>
      <c r="Q78" s="108">
        <v>1</v>
      </c>
      <c r="R78" s="95">
        <v>35</v>
      </c>
      <c r="S78" s="95">
        <v>66</v>
      </c>
      <c r="T78" s="95">
        <v>42</v>
      </c>
      <c r="U78" s="95">
        <v>49</v>
      </c>
      <c r="V78" s="95">
        <f t="shared" si="3"/>
        <v>67</v>
      </c>
      <c r="W78" s="95">
        <f t="shared" si="4"/>
        <v>71</v>
      </c>
    </row>
    <row r="79" spans="1:23" ht="15" customHeight="1" x14ac:dyDescent="0.15">
      <c r="A79" s="86"/>
      <c r="B79" s="88" t="s">
        <v>105</v>
      </c>
      <c r="C79" s="106">
        <v>39</v>
      </c>
      <c r="D79" s="102">
        <v>42</v>
      </c>
      <c r="E79" s="102">
        <v>47</v>
      </c>
      <c r="F79" s="102">
        <v>57</v>
      </c>
      <c r="G79" s="100">
        <v>50</v>
      </c>
      <c r="H79" s="102">
        <v>55</v>
      </c>
      <c r="I79" s="119">
        <v>47</v>
      </c>
      <c r="J79" s="118">
        <v>16</v>
      </c>
      <c r="K79" s="102">
        <v>17</v>
      </c>
      <c r="L79" s="102">
        <v>8</v>
      </c>
      <c r="M79" s="102">
        <v>8</v>
      </c>
      <c r="N79" s="102">
        <v>10</v>
      </c>
      <c r="O79" s="102">
        <v>14</v>
      </c>
      <c r="P79" s="119">
        <v>24</v>
      </c>
      <c r="Q79" s="108">
        <v>-23</v>
      </c>
      <c r="R79" s="95">
        <v>-25</v>
      </c>
      <c r="S79" s="95">
        <v>-39</v>
      </c>
      <c r="T79" s="95">
        <v>-49</v>
      </c>
      <c r="U79" s="95">
        <v>-40</v>
      </c>
      <c r="V79" s="95">
        <f t="shared" si="3"/>
        <v>-41</v>
      </c>
      <c r="W79" s="95">
        <f t="shared" si="4"/>
        <v>-23</v>
      </c>
    </row>
    <row r="80" spans="1:23" ht="15" customHeight="1" x14ac:dyDescent="0.15">
      <c r="A80" s="86"/>
      <c r="B80" s="88" t="s">
        <v>106</v>
      </c>
      <c r="C80" s="106">
        <v>102</v>
      </c>
      <c r="D80" s="102">
        <v>109</v>
      </c>
      <c r="E80" s="102">
        <v>143</v>
      </c>
      <c r="F80" s="102">
        <v>104</v>
      </c>
      <c r="G80" s="100">
        <v>81</v>
      </c>
      <c r="H80" s="102">
        <v>107</v>
      </c>
      <c r="I80" s="119">
        <v>113</v>
      </c>
      <c r="J80" s="118">
        <v>61</v>
      </c>
      <c r="K80" s="102">
        <v>64</v>
      </c>
      <c r="L80" s="102">
        <v>65</v>
      </c>
      <c r="M80" s="102">
        <v>50</v>
      </c>
      <c r="N80" s="102">
        <v>66</v>
      </c>
      <c r="O80" s="102">
        <v>87</v>
      </c>
      <c r="P80" s="119">
        <v>87</v>
      </c>
      <c r="Q80" s="108">
        <v>-41</v>
      </c>
      <c r="R80" s="95">
        <v>-45</v>
      </c>
      <c r="S80" s="95">
        <v>-78</v>
      </c>
      <c r="T80" s="95">
        <v>-54</v>
      </c>
      <c r="U80" s="95">
        <v>-15</v>
      </c>
      <c r="V80" s="95">
        <f t="shared" si="3"/>
        <v>-20</v>
      </c>
      <c r="W80" s="95">
        <f t="shared" si="4"/>
        <v>-26</v>
      </c>
    </row>
    <row r="81" spans="1:23" ht="15" customHeight="1" x14ac:dyDescent="0.15">
      <c r="A81" s="86"/>
      <c r="B81" s="88" t="s">
        <v>107</v>
      </c>
      <c r="C81" s="106">
        <v>4086</v>
      </c>
      <c r="D81" s="102">
        <v>4262</v>
      </c>
      <c r="E81" s="102">
        <v>4116</v>
      </c>
      <c r="F81" s="102">
        <v>4284</v>
      </c>
      <c r="G81" s="100">
        <v>4118</v>
      </c>
      <c r="H81" s="102">
        <v>3967</v>
      </c>
      <c r="I81" s="119">
        <v>3671</v>
      </c>
      <c r="J81" s="118">
        <v>1415</v>
      </c>
      <c r="K81" s="102">
        <v>1683</v>
      </c>
      <c r="L81" s="102">
        <v>1708</v>
      </c>
      <c r="M81" s="102">
        <v>1748</v>
      </c>
      <c r="N81" s="102">
        <v>1660</v>
      </c>
      <c r="O81" s="102">
        <v>2141</v>
      </c>
      <c r="P81" s="119">
        <v>2090</v>
      </c>
      <c r="Q81" s="108">
        <v>-2671</v>
      </c>
      <c r="R81" s="95">
        <v>-2579</v>
      </c>
      <c r="S81" s="95">
        <v>-2408</v>
      </c>
      <c r="T81" s="95">
        <v>-2536</v>
      </c>
      <c r="U81" s="95">
        <v>-2458</v>
      </c>
      <c r="V81" s="95">
        <f t="shared" si="3"/>
        <v>-1826</v>
      </c>
      <c r="W81" s="95">
        <f t="shared" si="4"/>
        <v>-1581</v>
      </c>
    </row>
    <row r="82" spans="1:23" ht="15" customHeight="1" x14ac:dyDescent="0.15">
      <c r="A82" s="86"/>
      <c r="B82" s="88" t="s">
        <v>108</v>
      </c>
      <c r="C82" s="106">
        <v>20</v>
      </c>
      <c r="D82" s="102">
        <v>24</v>
      </c>
      <c r="E82" s="102">
        <v>19</v>
      </c>
      <c r="F82" s="102">
        <v>24</v>
      </c>
      <c r="G82" s="100">
        <v>24</v>
      </c>
      <c r="H82" s="102">
        <v>27</v>
      </c>
      <c r="I82" s="119">
        <v>21</v>
      </c>
      <c r="J82" s="118">
        <v>28</v>
      </c>
      <c r="K82" s="102">
        <v>32</v>
      </c>
      <c r="L82" s="102">
        <v>37</v>
      </c>
      <c r="M82" s="102">
        <v>29</v>
      </c>
      <c r="N82" s="102">
        <v>31</v>
      </c>
      <c r="O82" s="102">
        <v>27</v>
      </c>
      <c r="P82" s="119">
        <v>35</v>
      </c>
      <c r="Q82" s="108">
        <v>8</v>
      </c>
      <c r="R82" s="95">
        <v>8</v>
      </c>
      <c r="S82" s="95">
        <v>18</v>
      </c>
      <c r="T82" s="95">
        <v>5</v>
      </c>
      <c r="U82" s="95">
        <v>7</v>
      </c>
      <c r="V82" s="95">
        <f t="shared" si="3"/>
        <v>0</v>
      </c>
      <c r="W82" s="95">
        <f t="shared" si="4"/>
        <v>14</v>
      </c>
    </row>
    <row r="83" spans="1:23" ht="15" customHeight="1" x14ac:dyDescent="0.15">
      <c r="A83" s="86"/>
      <c r="B83" s="88" t="s">
        <v>109</v>
      </c>
      <c r="C83" s="106">
        <v>31</v>
      </c>
      <c r="D83" s="102">
        <v>50</v>
      </c>
      <c r="E83" s="102">
        <v>55</v>
      </c>
      <c r="F83" s="102">
        <v>82</v>
      </c>
      <c r="G83" s="100">
        <v>62</v>
      </c>
      <c r="H83" s="102">
        <v>98</v>
      </c>
      <c r="I83" s="119">
        <v>124</v>
      </c>
      <c r="J83" s="118">
        <v>67</v>
      </c>
      <c r="K83" s="102">
        <v>127</v>
      </c>
      <c r="L83" s="102">
        <v>119</v>
      </c>
      <c r="M83" s="102">
        <v>144</v>
      </c>
      <c r="N83" s="102">
        <v>162</v>
      </c>
      <c r="O83" s="102">
        <v>167</v>
      </c>
      <c r="P83" s="119">
        <v>139</v>
      </c>
      <c r="Q83" s="108">
        <v>36</v>
      </c>
      <c r="R83" s="95">
        <v>77</v>
      </c>
      <c r="S83" s="95">
        <v>64</v>
      </c>
      <c r="T83" s="95">
        <v>62</v>
      </c>
      <c r="U83" s="95">
        <v>100</v>
      </c>
      <c r="V83" s="95">
        <f t="shared" si="3"/>
        <v>69</v>
      </c>
      <c r="W83" s="95">
        <f t="shared" si="4"/>
        <v>15</v>
      </c>
    </row>
    <row r="84" spans="1:23" s="98" customFormat="1" ht="15" customHeight="1" x14ac:dyDescent="0.15">
      <c r="A84" s="109"/>
      <c r="B84" s="97" t="s">
        <v>110</v>
      </c>
      <c r="C84" s="107">
        <v>7764</v>
      </c>
      <c r="D84" s="103">
        <v>7844</v>
      </c>
      <c r="E84" s="103">
        <v>7013</v>
      </c>
      <c r="F84" s="103">
        <v>6764</v>
      </c>
      <c r="G84" s="101">
        <v>7006</v>
      </c>
      <c r="H84" s="102">
        <v>7116</v>
      </c>
      <c r="I84" s="119">
        <v>7057</v>
      </c>
      <c r="J84" s="127">
        <v>6213</v>
      </c>
      <c r="K84" s="103">
        <v>6778</v>
      </c>
      <c r="L84" s="103">
        <v>6671</v>
      </c>
      <c r="M84" s="103">
        <v>6792</v>
      </c>
      <c r="N84" s="103">
        <v>6583</v>
      </c>
      <c r="O84" s="102">
        <v>7110</v>
      </c>
      <c r="P84" s="119">
        <v>6595</v>
      </c>
      <c r="Q84" s="187">
        <v>-1551</v>
      </c>
      <c r="R84" s="128">
        <v>-1066</v>
      </c>
      <c r="S84" s="128">
        <v>-342</v>
      </c>
      <c r="T84" s="128">
        <v>28</v>
      </c>
      <c r="U84" s="128">
        <v>-423</v>
      </c>
      <c r="V84" s="95">
        <f t="shared" si="3"/>
        <v>-6</v>
      </c>
      <c r="W84" s="95">
        <f t="shared" si="4"/>
        <v>-462</v>
      </c>
    </row>
    <row r="85" spans="1:23" s="98" customFormat="1" ht="15" customHeight="1" x14ac:dyDescent="0.15">
      <c r="A85" s="109"/>
      <c r="B85" s="97" t="s">
        <v>111</v>
      </c>
      <c r="C85" s="107">
        <v>922</v>
      </c>
      <c r="D85" s="103">
        <v>1411</v>
      </c>
      <c r="E85" s="103">
        <v>1618</v>
      </c>
      <c r="F85" s="103">
        <v>1678</v>
      </c>
      <c r="G85" s="101">
        <v>1935</v>
      </c>
      <c r="H85" s="102">
        <v>2076</v>
      </c>
      <c r="I85" s="119">
        <v>2125</v>
      </c>
      <c r="J85" s="127">
        <v>3357</v>
      </c>
      <c r="K85" s="103">
        <v>3505</v>
      </c>
      <c r="L85" s="103">
        <v>3133</v>
      </c>
      <c r="M85" s="103">
        <v>3199</v>
      </c>
      <c r="N85" s="103">
        <v>2899</v>
      </c>
      <c r="O85" s="102">
        <v>3252</v>
      </c>
      <c r="P85" s="119">
        <v>2922</v>
      </c>
      <c r="Q85" s="187">
        <v>2435</v>
      </c>
      <c r="R85" s="128">
        <v>2094</v>
      </c>
      <c r="S85" s="128">
        <v>1515</v>
      </c>
      <c r="T85" s="128">
        <v>1521</v>
      </c>
      <c r="U85" s="128">
        <v>964</v>
      </c>
      <c r="V85" s="95">
        <f t="shared" si="3"/>
        <v>1176</v>
      </c>
      <c r="W85" s="95">
        <f t="shared" si="4"/>
        <v>797</v>
      </c>
    </row>
    <row r="86" spans="1:23" ht="15" customHeight="1" x14ac:dyDescent="0.15">
      <c r="A86" s="86"/>
      <c r="B86" s="88" t="s">
        <v>112</v>
      </c>
      <c r="C86" s="106">
        <v>49</v>
      </c>
      <c r="D86" s="102">
        <v>68</v>
      </c>
      <c r="E86" s="102">
        <v>128</v>
      </c>
      <c r="F86" s="102">
        <v>184</v>
      </c>
      <c r="G86" s="100">
        <v>160</v>
      </c>
      <c r="H86" s="102">
        <v>140</v>
      </c>
      <c r="I86" s="119">
        <v>93</v>
      </c>
      <c r="J86" s="118">
        <v>13</v>
      </c>
      <c r="K86" s="102">
        <v>7</v>
      </c>
      <c r="L86" s="102">
        <v>16</v>
      </c>
      <c r="M86" s="102">
        <v>18</v>
      </c>
      <c r="N86" s="102">
        <v>17</v>
      </c>
      <c r="O86" s="102">
        <v>25</v>
      </c>
      <c r="P86" s="119">
        <v>25</v>
      </c>
      <c r="Q86" s="108">
        <v>-36</v>
      </c>
      <c r="R86" s="95">
        <v>-61</v>
      </c>
      <c r="S86" s="95">
        <v>-112</v>
      </c>
      <c r="T86" s="95">
        <v>-166</v>
      </c>
      <c r="U86" s="95">
        <v>-143</v>
      </c>
      <c r="V86" s="95">
        <f t="shared" si="3"/>
        <v>-115</v>
      </c>
      <c r="W86" s="95">
        <f t="shared" si="4"/>
        <v>-68</v>
      </c>
    </row>
    <row r="87" spans="1:23" s="98" customFormat="1" ht="15" customHeight="1" x14ac:dyDescent="0.15">
      <c r="A87" s="109"/>
      <c r="B87" s="97" t="s">
        <v>113</v>
      </c>
      <c r="C87" s="107">
        <v>2952</v>
      </c>
      <c r="D87" s="103">
        <v>3810</v>
      </c>
      <c r="E87" s="103">
        <v>3723</v>
      </c>
      <c r="F87" s="103">
        <v>3956</v>
      </c>
      <c r="G87" s="101">
        <v>4113</v>
      </c>
      <c r="H87" s="102">
        <v>4598</v>
      </c>
      <c r="I87" s="119">
        <v>4530</v>
      </c>
      <c r="J87" s="127">
        <v>2701</v>
      </c>
      <c r="K87" s="103">
        <v>3290</v>
      </c>
      <c r="L87" s="103">
        <v>3453</v>
      </c>
      <c r="M87" s="103">
        <v>3596</v>
      </c>
      <c r="N87" s="103">
        <v>3591</v>
      </c>
      <c r="O87" s="102">
        <v>4179</v>
      </c>
      <c r="P87" s="119">
        <v>4479</v>
      </c>
      <c r="Q87" s="187">
        <v>-251</v>
      </c>
      <c r="R87" s="128">
        <v>-520</v>
      </c>
      <c r="S87" s="128">
        <v>-270</v>
      </c>
      <c r="T87" s="128">
        <v>-360</v>
      </c>
      <c r="U87" s="128">
        <v>-522</v>
      </c>
      <c r="V87" s="95">
        <f t="shared" si="3"/>
        <v>-419</v>
      </c>
      <c r="W87" s="95">
        <f t="shared" si="4"/>
        <v>-51</v>
      </c>
    </row>
    <row r="88" spans="1:23" ht="15" customHeight="1" x14ac:dyDescent="0.15">
      <c r="A88" s="86"/>
      <c r="B88" s="88" t="s">
        <v>114</v>
      </c>
      <c r="C88" s="106">
        <v>209</v>
      </c>
      <c r="D88" s="102">
        <v>229</v>
      </c>
      <c r="E88" s="102">
        <v>284</v>
      </c>
      <c r="F88" s="102">
        <v>341</v>
      </c>
      <c r="G88" s="100">
        <v>340</v>
      </c>
      <c r="H88" s="102">
        <v>343</v>
      </c>
      <c r="I88" s="119">
        <v>881</v>
      </c>
      <c r="J88" s="118">
        <v>936</v>
      </c>
      <c r="K88" s="102">
        <v>1109</v>
      </c>
      <c r="L88" s="102">
        <v>1051</v>
      </c>
      <c r="M88" s="102">
        <v>1076</v>
      </c>
      <c r="N88" s="102">
        <v>960</v>
      </c>
      <c r="O88" s="102">
        <v>1038</v>
      </c>
      <c r="P88" s="119">
        <v>1011</v>
      </c>
      <c r="Q88" s="108">
        <v>727</v>
      </c>
      <c r="R88" s="95">
        <v>880</v>
      </c>
      <c r="S88" s="95">
        <v>767</v>
      </c>
      <c r="T88" s="95">
        <v>735</v>
      </c>
      <c r="U88" s="95">
        <v>620</v>
      </c>
      <c r="V88" s="95">
        <f t="shared" si="3"/>
        <v>695</v>
      </c>
      <c r="W88" s="95">
        <f t="shared" si="4"/>
        <v>130</v>
      </c>
    </row>
    <row r="89" spans="1:23" ht="15" customHeight="1" x14ac:dyDescent="0.15">
      <c r="A89" s="85" t="s">
        <v>163</v>
      </c>
      <c r="B89" s="88"/>
      <c r="C89" s="106">
        <v>2496</v>
      </c>
      <c r="D89" s="102">
        <v>2674</v>
      </c>
      <c r="E89" s="102">
        <v>2786</v>
      </c>
      <c r="F89" s="102">
        <v>2940</v>
      </c>
      <c r="G89" s="100">
        <v>3593</v>
      </c>
      <c r="H89" s="102">
        <v>4292</v>
      </c>
      <c r="I89" s="119">
        <v>4198</v>
      </c>
      <c r="J89" s="118">
        <v>567</v>
      </c>
      <c r="K89" s="102">
        <v>750</v>
      </c>
      <c r="L89" s="102">
        <v>563</v>
      </c>
      <c r="M89" s="102">
        <v>686</v>
      </c>
      <c r="N89" s="102">
        <v>676</v>
      </c>
      <c r="O89" s="102">
        <v>1072</v>
      </c>
      <c r="P89" s="119">
        <v>1071</v>
      </c>
      <c r="Q89" s="108">
        <v>-1929</v>
      </c>
      <c r="R89" s="95">
        <v>-1924</v>
      </c>
      <c r="S89" s="95">
        <v>-2223</v>
      </c>
      <c r="T89" s="95">
        <v>-2254</v>
      </c>
      <c r="U89" s="95">
        <v>-2917</v>
      </c>
      <c r="V89" s="95">
        <f t="shared" si="3"/>
        <v>-3220</v>
      </c>
      <c r="W89" s="95">
        <f t="shared" si="4"/>
        <v>-3127</v>
      </c>
    </row>
    <row r="90" spans="1:23" ht="15" customHeight="1" x14ac:dyDescent="0.15">
      <c r="A90" s="87" t="s">
        <v>164</v>
      </c>
      <c r="B90" s="88"/>
      <c r="C90" s="106">
        <v>26</v>
      </c>
      <c r="D90" s="102">
        <v>26</v>
      </c>
      <c r="E90" s="102">
        <v>32</v>
      </c>
      <c r="F90" s="102">
        <v>36</v>
      </c>
      <c r="G90" s="100">
        <v>28</v>
      </c>
      <c r="H90" s="102">
        <v>61</v>
      </c>
      <c r="I90" s="119">
        <v>39</v>
      </c>
      <c r="J90" s="118">
        <v>21</v>
      </c>
      <c r="K90" s="102">
        <v>31</v>
      </c>
      <c r="L90" s="102">
        <v>24</v>
      </c>
      <c r="M90" s="102">
        <v>59</v>
      </c>
      <c r="N90" s="102">
        <v>40</v>
      </c>
      <c r="O90" s="102">
        <v>52</v>
      </c>
      <c r="P90" s="119">
        <v>46</v>
      </c>
      <c r="Q90" s="108">
        <v>-5</v>
      </c>
      <c r="R90" s="95">
        <v>5</v>
      </c>
      <c r="S90" s="95">
        <v>-8</v>
      </c>
      <c r="T90" s="95">
        <v>23</v>
      </c>
      <c r="U90" s="95">
        <v>12</v>
      </c>
      <c r="V90" s="95">
        <f t="shared" si="3"/>
        <v>-9</v>
      </c>
      <c r="W90" s="95">
        <f t="shared" si="4"/>
        <v>7</v>
      </c>
    </row>
    <row r="91" spans="1:23" ht="15" customHeight="1" x14ac:dyDescent="0.15">
      <c r="A91" s="87" t="s">
        <v>165</v>
      </c>
      <c r="B91" s="88"/>
      <c r="C91" s="106">
        <v>38</v>
      </c>
      <c r="D91" s="102">
        <v>53</v>
      </c>
      <c r="E91" s="102">
        <v>40</v>
      </c>
      <c r="F91" s="102">
        <v>48</v>
      </c>
      <c r="G91" s="100">
        <v>59</v>
      </c>
      <c r="H91" s="102">
        <v>63</v>
      </c>
      <c r="I91" s="119">
        <v>71</v>
      </c>
      <c r="J91" s="118">
        <v>51</v>
      </c>
      <c r="K91" s="102">
        <v>107</v>
      </c>
      <c r="L91" s="102">
        <v>92</v>
      </c>
      <c r="M91" s="102">
        <v>91</v>
      </c>
      <c r="N91" s="102">
        <v>87</v>
      </c>
      <c r="O91" s="102">
        <v>108</v>
      </c>
      <c r="P91" s="119">
        <v>106</v>
      </c>
      <c r="Q91" s="108">
        <v>13</v>
      </c>
      <c r="R91" s="95">
        <v>54</v>
      </c>
      <c r="S91" s="95">
        <v>52</v>
      </c>
      <c r="T91" s="95">
        <v>43</v>
      </c>
      <c r="U91" s="95">
        <v>28</v>
      </c>
      <c r="V91" s="95">
        <f t="shared" si="3"/>
        <v>45</v>
      </c>
      <c r="W91" s="95">
        <f t="shared" si="4"/>
        <v>35</v>
      </c>
    </row>
    <row r="92" spans="1:23" ht="15.75" customHeight="1" x14ac:dyDescent="0.15">
      <c r="A92" s="87" t="s">
        <v>166</v>
      </c>
      <c r="B92" s="88"/>
      <c r="C92" s="106">
        <v>2047</v>
      </c>
      <c r="D92" s="102">
        <v>2097</v>
      </c>
      <c r="E92" s="102">
        <v>2167</v>
      </c>
      <c r="F92" s="102">
        <v>2283</v>
      </c>
      <c r="G92" s="100">
        <v>2768</v>
      </c>
      <c r="H92" s="102">
        <v>3154</v>
      </c>
      <c r="I92" s="119">
        <v>3173</v>
      </c>
      <c r="J92" s="118">
        <v>213</v>
      </c>
      <c r="K92" s="102">
        <v>314</v>
      </c>
      <c r="L92" s="102">
        <v>220</v>
      </c>
      <c r="M92" s="102">
        <v>256</v>
      </c>
      <c r="N92" s="102">
        <v>272</v>
      </c>
      <c r="O92" s="102">
        <v>324</v>
      </c>
      <c r="P92" s="119">
        <v>380</v>
      </c>
      <c r="Q92" s="108">
        <v>-1834</v>
      </c>
      <c r="R92" s="95">
        <v>-1783</v>
      </c>
      <c r="S92" s="95">
        <v>-1947</v>
      </c>
      <c r="T92" s="95">
        <v>-2027</v>
      </c>
      <c r="U92" s="95">
        <v>-2496</v>
      </c>
      <c r="V92" s="95">
        <f t="shared" si="3"/>
        <v>-2830</v>
      </c>
      <c r="W92" s="95">
        <f t="shared" si="4"/>
        <v>-2793</v>
      </c>
    </row>
    <row r="93" spans="1:23" ht="15.75" customHeight="1" x14ac:dyDescent="0.15">
      <c r="A93" s="85" t="s">
        <v>167</v>
      </c>
      <c r="B93" s="88"/>
      <c r="C93" s="106">
        <v>1999</v>
      </c>
      <c r="D93" s="102">
        <v>2059</v>
      </c>
      <c r="E93" s="102">
        <v>2123</v>
      </c>
      <c r="F93" s="102">
        <v>2225</v>
      </c>
      <c r="G93" s="100">
        <v>2729</v>
      </c>
      <c r="H93" s="102">
        <v>3088</v>
      </c>
      <c r="I93" s="119">
        <v>3094</v>
      </c>
      <c r="J93" s="118">
        <v>180</v>
      </c>
      <c r="K93" s="102">
        <v>251</v>
      </c>
      <c r="L93" s="102">
        <v>181</v>
      </c>
      <c r="M93" s="102">
        <v>209</v>
      </c>
      <c r="N93" s="102">
        <v>227</v>
      </c>
      <c r="O93" s="102">
        <v>271</v>
      </c>
      <c r="P93" s="119">
        <v>323</v>
      </c>
      <c r="Q93" s="108">
        <v>-1819</v>
      </c>
      <c r="R93" s="95">
        <v>-1808</v>
      </c>
      <c r="S93" s="95">
        <v>-1942</v>
      </c>
      <c r="T93" s="95">
        <v>-2016</v>
      </c>
      <c r="U93" s="95">
        <v>-2502</v>
      </c>
      <c r="V93" s="95">
        <f t="shared" si="3"/>
        <v>-2817</v>
      </c>
      <c r="W93" s="95">
        <f t="shared" si="4"/>
        <v>-2771</v>
      </c>
    </row>
    <row r="94" spans="1:23" ht="15.75" customHeight="1" x14ac:dyDescent="0.15">
      <c r="A94" s="85"/>
      <c r="B94" s="88" t="s">
        <v>115</v>
      </c>
      <c r="C94" s="106">
        <v>399</v>
      </c>
      <c r="D94" s="102">
        <v>378</v>
      </c>
      <c r="E94" s="102">
        <v>352</v>
      </c>
      <c r="F94" s="102">
        <v>387</v>
      </c>
      <c r="G94" s="100">
        <v>421</v>
      </c>
      <c r="H94" s="102">
        <v>444</v>
      </c>
      <c r="I94" s="119">
        <v>446</v>
      </c>
      <c r="J94" s="118" t="s">
        <v>197</v>
      </c>
      <c r="K94" s="102">
        <v>1</v>
      </c>
      <c r="L94" s="102">
        <v>3</v>
      </c>
      <c r="M94" s="102">
        <v>2</v>
      </c>
      <c r="N94" s="102">
        <v>1</v>
      </c>
      <c r="O94" s="102">
        <v>3</v>
      </c>
      <c r="P94" s="119">
        <v>6</v>
      </c>
      <c r="Q94" s="108">
        <v>-399</v>
      </c>
      <c r="R94" s="95">
        <v>-377</v>
      </c>
      <c r="S94" s="95">
        <v>-349</v>
      </c>
      <c r="T94" s="95">
        <v>-385</v>
      </c>
      <c r="U94" s="95">
        <v>-420</v>
      </c>
      <c r="V94" s="95">
        <f t="shared" si="3"/>
        <v>-441</v>
      </c>
      <c r="W94" s="95">
        <f t="shared" si="4"/>
        <v>-440</v>
      </c>
    </row>
    <row r="95" spans="1:23" ht="15.75" customHeight="1" x14ac:dyDescent="0.15">
      <c r="A95" s="85"/>
      <c r="B95" s="88" t="s">
        <v>116</v>
      </c>
      <c r="C95" s="106">
        <v>364</v>
      </c>
      <c r="D95" s="102">
        <v>374</v>
      </c>
      <c r="E95" s="102">
        <v>389</v>
      </c>
      <c r="F95" s="102">
        <v>382</v>
      </c>
      <c r="G95" s="100">
        <v>371</v>
      </c>
      <c r="H95" s="102">
        <v>372</v>
      </c>
      <c r="I95" s="119">
        <v>363</v>
      </c>
      <c r="J95" s="118">
        <v>4</v>
      </c>
      <c r="K95" s="102">
        <v>4</v>
      </c>
      <c r="L95" s="102">
        <v>2</v>
      </c>
      <c r="M95" s="102">
        <v>3</v>
      </c>
      <c r="N95" s="102">
        <v>4</v>
      </c>
      <c r="O95" s="102">
        <v>2</v>
      </c>
      <c r="P95" s="119">
        <v>8</v>
      </c>
      <c r="Q95" s="108">
        <v>-360</v>
      </c>
      <c r="R95" s="95">
        <v>-370</v>
      </c>
      <c r="S95" s="95">
        <v>-387</v>
      </c>
      <c r="T95" s="95">
        <v>-379</v>
      </c>
      <c r="U95" s="95">
        <v>-367</v>
      </c>
      <c r="V95" s="95">
        <f t="shared" si="3"/>
        <v>-370</v>
      </c>
      <c r="W95" s="95">
        <f t="shared" si="4"/>
        <v>-355</v>
      </c>
    </row>
    <row r="96" spans="1:23" ht="15.75" customHeight="1" x14ac:dyDescent="0.15">
      <c r="A96" s="85"/>
      <c r="B96" s="88" t="s">
        <v>117</v>
      </c>
      <c r="C96" s="106">
        <v>284</v>
      </c>
      <c r="D96" s="102">
        <v>280</v>
      </c>
      <c r="E96" s="102">
        <v>282</v>
      </c>
      <c r="F96" s="102">
        <v>343</v>
      </c>
      <c r="G96" s="100">
        <v>372</v>
      </c>
      <c r="H96" s="102">
        <v>401</v>
      </c>
      <c r="I96" s="119">
        <v>428</v>
      </c>
      <c r="J96" s="118">
        <v>5</v>
      </c>
      <c r="K96" s="102">
        <v>11</v>
      </c>
      <c r="L96" s="102">
        <v>5</v>
      </c>
      <c r="M96" s="102">
        <v>7</v>
      </c>
      <c r="N96" s="102">
        <v>9</v>
      </c>
      <c r="O96" s="102">
        <v>11</v>
      </c>
      <c r="P96" s="119">
        <v>16</v>
      </c>
      <c r="Q96" s="108">
        <v>-279</v>
      </c>
      <c r="R96" s="95">
        <v>-269</v>
      </c>
      <c r="S96" s="95">
        <v>-277</v>
      </c>
      <c r="T96" s="95">
        <v>-336</v>
      </c>
      <c r="U96" s="95">
        <v>-363</v>
      </c>
      <c r="V96" s="95">
        <f t="shared" si="3"/>
        <v>-390</v>
      </c>
      <c r="W96" s="95">
        <f t="shared" si="4"/>
        <v>-412</v>
      </c>
    </row>
    <row r="97" spans="1:23" ht="15.75" customHeight="1" x14ac:dyDescent="0.15">
      <c r="A97" s="85"/>
      <c r="B97" s="88" t="s">
        <v>118</v>
      </c>
      <c r="C97" s="106">
        <v>125</v>
      </c>
      <c r="D97" s="102">
        <v>144</v>
      </c>
      <c r="E97" s="102">
        <v>140</v>
      </c>
      <c r="F97" s="102">
        <v>133</v>
      </c>
      <c r="G97" s="100">
        <v>167</v>
      </c>
      <c r="H97" s="102">
        <v>190</v>
      </c>
      <c r="I97" s="119">
        <v>204</v>
      </c>
      <c r="J97" s="118">
        <v>8</v>
      </c>
      <c r="K97" s="102">
        <v>8</v>
      </c>
      <c r="L97" s="102">
        <v>2</v>
      </c>
      <c r="M97" s="102">
        <v>10</v>
      </c>
      <c r="N97" s="102">
        <v>5</v>
      </c>
      <c r="O97" s="102">
        <v>5</v>
      </c>
      <c r="P97" s="119">
        <v>7</v>
      </c>
      <c r="Q97" s="108">
        <v>-117</v>
      </c>
      <c r="R97" s="95">
        <v>-136</v>
      </c>
      <c r="S97" s="95">
        <v>-138</v>
      </c>
      <c r="T97" s="95">
        <v>-123</v>
      </c>
      <c r="U97" s="95">
        <v>-162</v>
      </c>
      <c r="V97" s="95">
        <f t="shared" si="3"/>
        <v>-185</v>
      </c>
      <c r="W97" s="95">
        <f t="shared" si="4"/>
        <v>-197</v>
      </c>
    </row>
    <row r="98" spans="1:23" ht="15.75" customHeight="1" x14ac:dyDescent="0.15">
      <c r="A98" s="85"/>
      <c r="B98" s="88" t="s">
        <v>119</v>
      </c>
      <c r="C98" s="106">
        <v>36</v>
      </c>
      <c r="D98" s="102">
        <v>38</v>
      </c>
      <c r="E98" s="102">
        <v>46</v>
      </c>
      <c r="F98" s="102">
        <v>36</v>
      </c>
      <c r="G98" s="100">
        <v>67</v>
      </c>
      <c r="H98" s="102">
        <v>61</v>
      </c>
      <c r="I98" s="119">
        <v>73</v>
      </c>
      <c r="J98" s="118">
        <v>2</v>
      </c>
      <c r="K98" s="102">
        <v>3</v>
      </c>
      <c r="L98" s="102">
        <v>6</v>
      </c>
      <c r="M98" s="102">
        <v>6</v>
      </c>
      <c r="N98" s="102">
        <v>7</v>
      </c>
      <c r="O98" s="102">
        <v>7</v>
      </c>
      <c r="P98" s="119">
        <v>14</v>
      </c>
      <c r="Q98" s="108">
        <v>-34</v>
      </c>
      <c r="R98" s="95">
        <v>-35</v>
      </c>
      <c r="S98" s="95">
        <v>-40</v>
      </c>
      <c r="T98" s="95">
        <v>-30</v>
      </c>
      <c r="U98" s="95">
        <v>-60</v>
      </c>
      <c r="V98" s="95">
        <f t="shared" si="3"/>
        <v>-54</v>
      </c>
      <c r="W98" s="95">
        <f t="shared" si="4"/>
        <v>-59</v>
      </c>
    </row>
    <row r="99" spans="1:23" ht="15.75" customHeight="1" x14ac:dyDescent="0.15">
      <c r="A99" s="85"/>
      <c r="B99" s="88" t="s">
        <v>120</v>
      </c>
      <c r="C99" s="106">
        <v>86</v>
      </c>
      <c r="D99" s="102">
        <v>88</v>
      </c>
      <c r="E99" s="102">
        <v>81</v>
      </c>
      <c r="F99" s="102">
        <v>78</v>
      </c>
      <c r="G99" s="100">
        <v>62</v>
      </c>
      <c r="H99" s="102">
        <v>65</v>
      </c>
      <c r="I99" s="119">
        <v>54</v>
      </c>
      <c r="J99" s="118">
        <v>4</v>
      </c>
      <c r="K99" s="102">
        <v>7</v>
      </c>
      <c r="L99" s="102">
        <v>2</v>
      </c>
      <c r="M99" s="102" t="s">
        <v>191</v>
      </c>
      <c r="N99" s="102">
        <v>4</v>
      </c>
      <c r="O99" s="102">
        <v>2</v>
      </c>
      <c r="P99" s="119">
        <v>3</v>
      </c>
      <c r="Q99" s="108">
        <v>-82</v>
      </c>
      <c r="R99" s="95">
        <v>-81</v>
      </c>
      <c r="S99" s="95">
        <v>-79</v>
      </c>
      <c r="T99" s="95">
        <v>-78</v>
      </c>
      <c r="U99" s="95">
        <v>-58</v>
      </c>
      <c r="V99" s="95">
        <f t="shared" si="3"/>
        <v>-63</v>
      </c>
      <c r="W99" s="95">
        <f t="shared" si="4"/>
        <v>-51</v>
      </c>
    </row>
    <row r="100" spans="1:23" ht="15.75" customHeight="1" x14ac:dyDescent="0.15">
      <c r="A100" s="85"/>
      <c r="B100" s="88" t="s">
        <v>121</v>
      </c>
      <c r="C100" s="106">
        <v>56</v>
      </c>
      <c r="D100" s="102">
        <v>67</v>
      </c>
      <c r="E100" s="102">
        <v>69</v>
      </c>
      <c r="F100" s="102">
        <v>61</v>
      </c>
      <c r="G100" s="100">
        <v>63</v>
      </c>
      <c r="H100" s="102">
        <v>62</v>
      </c>
      <c r="I100" s="119">
        <v>44</v>
      </c>
      <c r="J100" s="118">
        <v>5</v>
      </c>
      <c r="K100" s="102">
        <v>15</v>
      </c>
      <c r="L100" s="102">
        <v>5</v>
      </c>
      <c r="M100" s="102">
        <v>3</v>
      </c>
      <c r="N100" s="102">
        <v>6</v>
      </c>
      <c r="O100" s="102">
        <v>5</v>
      </c>
      <c r="P100" s="119">
        <v>15</v>
      </c>
      <c r="Q100" s="108">
        <v>-51</v>
      </c>
      <c r="R100" s="95">
        <v>-52</v>
      </c>
      <c r="S100" s="95">
        <v>-64</v>
      </c>
      <c r="T100" s="95">
        <v>-58</v>
      </c>
      <c r="U100" s="95">
        <v>-57</v>
      </c>
      <c r="V100" s="95">
        <f t="shared" si="3"/>
        <v>-57</v>
      </c>
      <c r="W100" s="95">
        <f t="shared" si="4"/>
        <v>-29</v>
      </c>
    </row>
    <row r="101" spans="1:23" ht="15.75" customHeight="1" x14ac:dyDescent="0.15">
      <c r="A101" s="85"/>
      <c r="B101" s="88" t="s">
        <v>122</v>
      </c>
      <c r="C101" s="106">
        <v>156</v>
      </c>
      <c r="D101" s="102">
        <v>171</v>
      </c>
      <c r="E101" s="102">
        <v>191</v>
      </c>
      <c r="F101" s="102">
        <v>191</v>
      </c>
      <c r="G101" s="100">
        <v>190</v>
      </c>
      <c r="H101" s="102">
        <v>264</v>
      </c>
      <c r="I101" s="119">
        <v>253</v>
      </c>
      <c r="J101" s="118">
        <v>15</v>
      </c>
      <c r="K101" s="102">
        <v>18</v>
      </c>
      <c r="L101" s="102">
        <v>16</v>
      </c>
      <c r="M101" s="102">
        <v>19</v>
      </c>
      <c r="N101" s="102">
        <v>19</v>
      </c>
      <c r="O101" s="102">
        <v>28</v>
      </c>
      <c r="P101" s="119">
        <v>13</v>
      </c>
      <c r="Q101" s="108">
        <v>-141</v>
      </c>
      <c r="R101" s="95">
        <v>-153</v>
      </c>
      <c r="S101" s="95">
        <v>-175</v>
      </c>
      <c r="T101" s="95">
        <v>-172</v>
      </c>
      <c r="U101" s="95">
        <v>-171</v>
      </c>
      <c r="V101" s="95">
        <f t="shared" si="3"/>
        <v>-236</v>
      </c>
      <c r="W101" s="95">
        <f t="shared" si="4"/>
        <v>-240</v>
      </c>
    </row>
    <row r="102" spans="1:23" ht="15.75" customHeight="1" x14ac:dyDescent="0.15">
      <c r="A102" s="85"/>
      <c r="B102" s="88" t="s">
        <v>123</v>
      </c>
      <c r="C102" s="106">
        <v>77</v>
      </c>
      <c r="D102" s="102">
        <v>75</v>
      </c>
      <c r="E102" s="102">
        <v>112</v>
      </c>
      <c r="F102" s="102">
        <v>134</v>
      </c>
      <c r="G102" s="100">
        <v>203</v>
      </c>
      <c r="H102" s="102">
        <v>213</v>
      </c>
      <c r="I102" s="119">
        <v>228</v>
      </c>
      <c r="J102" s="118">
        <v>7</v>
      </c>
      <c r="K102" s="102">
        <v>6</v>
      </c>
      <c r="L102" s="102">
        <v>8</v>
      </c>
      <c r="M102" s="102">
        <v>6</v>
      </c>
      <c r="N102" s="102">
        <v>12</v>
      </c>
      <c r="O102" s="102">
        <v>19</v>
      </c>
      <c r="P102" s="119">
        <v>23</v>
      </c>
      <c r="Q102" s="108">
        <v>-70</v>
      </c>
      <c r="R102" s="95">
        <v>-69</v>
      </c>
      <c r="S102" s="95">
        <v>-104</v>
      </c>
      <c r="T102" s="95">
        <v>-128</v>
      </c>
      <c r="U102" s="95">
        <v>-191</v>
      </c>
      <c r="V102" s="95">
        <f t="shared" si="3"/>
        <v>-194</v>
      </c>
      <c r="W102" s="95">
        <f t="shared" si="4"/>
        <v>-205</v>
      </c>
    </row>
    <row r="103" spans="1:23" ht="15.75" customHeight="1" x14ac:dyDescent="0.15">
      <c r="A103" s="85"/>
      <c r="B103" s="88" t="s">
        <v>124</v>
      </c>
      <c r="C103" s="106">
        <v>13</v>
      </c>
      <c r="D103" s="102">
        <v>19</v>
      </c>
      <c r="E103" s="102">
        <v>23</v>
      </c>
      <c r="F103" s="102">
        <v>27</v>
      </c>
      <c r="G103" s="100">
        <v>27</v>
      </c>
      <c r="H103" s="102">
        <v>30</v>
      </c>
      <c r="I103" s="119">
        <v>34</v>
      </c>
      <c r="J103" s="118">
        <v>8</v>
      </c>
      <c r="K103" s="102">
        <v>6</v>
      </c>
      <c r="L103" s="102">
        <v>3</v>
      </c>
      <c r="M103" s="102">
        <v>6</v>
      </c>
      <c r="N103" s="102">
        <v>2</v>
      </c>
      <c r="O103" s="102">
        <v>7</v>
      </c>
      <c r="P103" s="119">
        <v>13</v>
      </c>
      <c r="Q103" s="108">
        <v>-5</v>
      </c>
      <c r="R103" s="95">
        <v>-13</v>
      </c>
      <c r="S103" s="95">
        <v>-20</v>
      </c>
      <c r="T103" s="95">
        <v>-21</v>
      </c>
      <c r="U103" s="95">
        <v>-25</v>
      </c>
      <c r="V103" s="95">
        <f t="shared" ref="V103:V131" si="5">O103-H103</f>
        <v>-23</v>
      </c>
      <c r="W103" s="95">
        <f t="shared" si="4"/>
        <v>-21</v>
      </c>
    </row>
    <row r="104" spans="1:23" ht="15.75" customHeight="1" x14ac:dyDescent="0.15">
      <c r="A104" s="85"/>
      <c r="B104" s="88" t="s">
        <v>125</v>
      </c>
      <c r="C104" s="106">
        <v>99</v>
      </c>
      <c r="D104" s="102">
        <v>94</v>
      </c>
      <c r="E104" s="102">
        <v>109</v>
      </c>
      <c r="F104" s="102">
        <v>129</v>
      </c>
      <c r="G104" s="100">
        <v>396</v>
      </c>
      <c r="H104" s="102">
        <v>537</v>
      </c>
      <c r="I104" s="119">
        <v>536</v>
      </c>
      <c r="J104" s="118">
        <v>6</v>
      </c>
      <c r="K104" s="102">
        <v>11</v>
      </c>
      <c r="L104" s="102">
        <v>12</v>
      </c>
      <c r="M104" s="102">
        <v>21</v>
      </c>
      <c r="N104" s="102">
        <v>25</v>
      </c>
      <c r="O104" s="102">
        <v>48</v>
      </c>
      <c r="P104" s="119">
        <v>43</v>
      </c>
      <c r="Q104" s="108">
        <v>-93</v>
      </c>
      <c r="R104" s="95">
        <v>-83</v>
      </c>
      <c r="S104" s="95">
        <v>-97</v>
      </c>
      <c r="T104" s="95">
        <v>-108</v>
      </c>
      <c r="U104" s="95">
        <v>-371</v>
      </c>
      <c r="V104" s="95">
        <f t="shared" si="5"/>
        <v>-489</v>
      </c>
      <c r="W104" s="95">
        <f t="shared" si="4"/>
        <v>-493</v>
      </c>
    </row>
    <row r="105" spans="1:23" ht="15.75" customHeight="1" x14ac:dyDescent="0.15">
      <c r="A105" s="85"/>
      <c r="B105" s="88" t="s">
        <v>126</v>
      </c>
      <c r="C105" s="106">
        <v>16</v>
      </c>
      <c r="D105" s="102">
        <v>15</v>
      </c>
      <c r="E105" s="102">
        <v>14</v>
      </c>
      <c r="F105" s="102">
        <v>22</v>
      </c>
      <c r="G105" s="100">
        <v>28</v>
      </c>
      <c r="H105" s="102">
        <v>32</v>
      </c>
      <c r="I105" s="119">
        <v>48</v>
      </c>
      <c r="J105" s="118">
        <v>15</v>
      </c>
      <c r="K105" s="102">
        <v>13</v>
      </c>
      <c r="L105" s="102">
        <v>18</v>
      </c>
      <c r="M105" s="102">
        <v>8</v>
      </c>
      <c r="N105" s="102">
        <v>12</v>
      </c>
      <c r="O105" s="102">
        <v>14</v>
      </c>
      <c r="P105" s="119">
        <v>22</v>
      </c>
      <c r="Q105" s="108">
        <v>-1</v>
      </c>
      <c r="R105" s="95">
        <v>-2</v>
      </c>
      <c r="S105" s="95">
        <v>4</v>
      </c>
      <c r="T105" s="95">
        <v>-14</v>
      </c>
      <c r="U105" s="95">
        <v>-16</v>
      </c>
      <c r="V105" s="95">
        <f t="shared" si="5"/>
        <v>-18</v>
      </c>
      <c r="W105" s="95">
        <f t="shared" si="4"/>
        <v>-26</v>
      </c>
    </row>
    <row r="106" spans="1:23" ht="15.75" customHeight="1" x14ac:dyDescent="0.15">
      <c r="A106" s="85"/>
      <c r="B106" s="88" t="s">
        <v>127</v>
      </c>
      <c r="C106" s="106">
        <v>51</v>
      </c>
      <c r="D106" s="102">
        <v>63</v>
      </c>
      <c r="E106" s="102">
        <v>71</v>
      </c>
      <c r="F106" s="102">
        <v>66</v>
      </c>
      <c r="G106" s="100">
        <v>92</v>
      </c>
      <c r="H106" s="102">
        <v>127</v>
      </c>
      <c r="I106" s="119">
        <v>113</v>
      </c>
      <c r="J106" s="118">
        <v>3</v>
      </c>
      <c r="K106" s="102">
        <v>3</v>
      </c>
      <c r="L106" s="102">
        <v>6</v>
      </c>
      <c r="M106" s="102">
        <v>3</v>
      </c>
      <c r="N106" s="102">
        <v>3</v>
      </c>
      <c r="O106" s="102">
        <v>7</v>
      </c>
      <c r="P106" s="119">
        <v>10</v>
      </c>
      <c r="Q106" s="108">
        <v>-48</v>
      </c>
      <c r="R106" s="95">
        <v>-60</v>
      </c>
      <c r="S106" s="95">
        <v>-65</v>
      </c>
      <c r="T106" s="95">
        <v>-63</v>
      </c>
      <c r="U106" s="95">
        <v>-89</v>
      </c>
      <c r="V106" s="95">
        <f t="shared" si="5"/>
        <v>-120</v>
      </c>
      <c r="W106" s="95">
        <f t="shared" si="4"/>
        <v>-103</v>
      </c>
    </row>
    <row r="107" spans="1:23" ht="15.75" customHeight="1" x14ac:dyDescent="0.15">
      <c r="A107" s="85"/>
      <c r="B107" s="88" t="s">
        <v>128</v>
      </c>
      <c r="C107" s="106">
        <v>7</v>
      </c>
      <c r="D107" s="102">
        <v>13</v>
      </c>
      <c r="E107" s="102">
        <v>7</v>
      </c>
      <c r="F107" s="102">
        <v>9</v>
      </c>
      <c r="G107" s="100">
        <v>12</v>
      </c>
      <c r="H107" s="102">
        <v>21</v>
      </c>
      <c r="I107" s="119">
        <v>14</v>
      </c>
      <c r="J107" s="118">
        <v>3</v>
      </c>
      <c r="K107" s="102">
        <v>9</v>
      </c>
      <c r="L107" s="102">
        <v>2</v>
      </c>
      <c r="M107" s="102">
        <v>11</v>
      </c>
      <c r="N107" s="102">
        <v>10</v>
      </c>
      <c r="O107" s="102">
        <v>8</v>
      </c>
      <c r="P107" s="119">
        <v>9</v>
      </c>
      <c r="Q107" s="108">
        <v>-4</v>
      </c>
      <c r="R107" s="95">
        <v>-4</v>
      </c>
      <c r="S107" s="95">
        <v>-5</v>
      </c>
      <c r="T107" s="95">
        <v>2</v>
      </c>
      <c r="U107" s="95">
        <v>-2</v>
      </c>
      <c r="V107" s="95">
        <f t="shared" si="5"/>
        <v>-13</v>
      </c>
      <c r="W107" s="95">
        <f t="shared" si="4"/>
        <v>-5</v>
      </c>
    </row>
    <row r="108" spans="1:23" ht="15.75" customHeight="1" x14ac:dyDescent="0.15">
      <c r="A108" s="85"/>
      <c r="B108" s="88" t="s">
        <v>129</v>
      </c>
      <c r="C108" s="106">
        <v>9</v>
      </c>
      <c r="D108" s="102">
        <v>11</v>
      </c>
      <c r="E108" s="102">
        <v>11</v>
      </c>
      <c r="F108" s="102">
        <v>13</v>
      </c>
      <c r="G108" s="100">
        <v>15</v>
      </c>
      <c r="H108" s="102">
        <v>17</v>
      </c>
      <c r="I108" s="119">
        <v>19</v>
      </c>
      <c r="J108" s="118">
        <v>7</v>
      </c>
      <c r="K108" s="102">
        <v>13</v>
      </c>
      <c r="L108" s="102">
        <v>11</v>
      </c>
      <c r="M108" s="102">
        <v>3</v>
      </c>
      <c r="N108" s="102">
        <v>11</v>
      </c>
      <c r="O108" s="102">
        <v>9</v>
      </c>
      <c r="P108" s="119">
        <v>14</v>
      </c>
      <c r="Q108" s="108">
        <v>-2</v>
      </c>
      <c r="R108" s="95">
        <v>2</v>
      </c>
      <c r="S108" s="95" t="s">
        <v>203</v>
      </c>
      <c r="T108" s="95">
        <v>-10</v>
      </c>
      <c r="U108" s="95">
        <v>-4</v>
      </c>
      <c r="V108" s="95">
        <f t="shared" si="5"/>
        <v>-8</v>
      </c>
      <c r="W108" s="95">
        <f t="shared" si="4"/>
        <v>-5</v>
      </c>
    </row>
    <row r="109" spans="1:23" ht="15.75" customHeight="1" x14ac:dyDescent="0.15">
      <c r="A109" s="85"/>
      <c r="B109" s="88" t="s">
        <v>130</v>
      </c>
      <c r="C109" s="106">
        <v>29</v>
      </c>
      <c r="D109" s="102">
        <v>37</v>
      </c>
      <c r="E109" s="102">
        <v>29</v>
      </c>
      <c r="F109" s="102">
        <v>34</v>
      </c>
      <c r="G109" s="100">
        <v>37</v>
      </c>
      <c r="H109" s="102">
        <v>53</v>
      </c>
      <c r="I109" s="119">
        <v>53</v>
      </c>
      <c r="J109" s="118">
        <v>7</v>
      </c>
      <c r="K109" s="102">
        <v>8</v>
      </c>
      <c r="L109" s="102">
        <v>6</v>
      </c>
      <c r="M109" s="102">
        <v>4</v>
      </c>
      <c r="N109" s="102">
        <v>3</v>
      </c>
      <c r="O109" s="102">
        <v>3</v>
      </c>
      <c r="P109" s="119">
        <v>6</v>
      </c>
      <c r="Q109" s="108">
        <v>-22</v>
      </c>
      <c r="R109" s="95">
        <v>-29</v>
      </c>
      <c r="S109" s="95">
        <v>-23</v>
      </c>
      <c r="T109" s="95">
        <v>-30</v>
      </c>
      <c r="U109" s="95">
        <v>-34</v>
      </c>
      <c r="V109" s="95">
        <f t="shared" si="5"/>
        <v>-50</v>
      </c>
      <c r="W109" s="95">
        <f t="shared" si="4"/>
        <v>-47</v>
      </c>
    </row>
    <row r="110" spans="1:23" ht="15.75" customHeight="1" x14ac:dyDescent="0.15">
      <c r="A110" s="85"/>
      <c r="B110" s="88" t="s">
        <v>131</v>
      </c>
      <c r="C110" s="106">
        <v>9</v>
      </c>
      <c r="D110" s="102">
        <v>13</v>
      </c>
      <c r="E110" s="102">
        <v>19</v>
      </c>
      <c r="F110" s="102">
        <v>26</v>
      </c>
      <c r="G110" s="100">
        <v>29</v>
      </c>
      <c r="H110" s="102">
        <v>39</v>
      </c>
      <c r="I110" s="119">
        <v>44</v>
      </c>
      <c r="J110" s="118">
        <v>4</v>
      </c>
      <c r="K110" s="102">
        <v>7</v>
      </c>
      <c r="L110" s="102">
        <v>4</v>
      </c>
      <c r="M110" s="102">
        <v>6</v>
      </c>
      <c r="N110" s="102">
        <v>7</v>
      </c>
      <c r="O110" s="102">
        <v>4</v>
      </c>
      <c r="P110" s="119">
        <v>8</v>
      </c>
      <c r="Q110" s="108">
        <v>-5</v>
      </c>
      <c r="R110" s="95">
        <v>-6</v>
      </c>
      <c r="S110" s="95">
        <v>-15</v>
      </c>
      <c r="T110" s="95">
        <v>-20</v>
      </c>
      <c r="U110" s="95">
        <v>-22</v>
      </c>
      <c r="V110" s="95">
        <f t="shared" si="5"/>
        <v>-35</v>
      </c>
      <c r="W110" s="95">
        <f t="shared" si="4"/>
        <v>-36</v>
      </c>
    </row>
    <row r="111" spans="1:23" ht="15.75" customHeight="1" x14ac:dyDescent="0.15">
      <c r="A111" s="85"/>
      <c r="B111" s="88" t="s">
        <v>132</v>
      </c>
      <c r="C111" s="106">
        <v>7</v>
      </c>
      <c r="D111" s="102">
        <v>10</v>
      </c>
      <c r="E111" s="102">
        <v>12</v>
      </c>
      <c r="F111" s="102">
        <v>10</v>
      </c>
      <c r="G111" s="100">
        <v>7</v>
      </c>
      <c r="H111" s="102">
        <v>16</v>
      </c>
      <c r="I111" s="119">
        <v>14</v>
      </c>
      <c r="J111" s="118">
        <v>3</v>
      </c>
      <c r="K111" s="102">
        <v>2</v>
      </c>
      <c r="L111" s="102">
        <v>3</v>
      </c>
      <c r="M111" s="102">
        <v>1</v>
      </c>
      <c r="N111" s="102">
        <v>5</v>
      </c>
      <c r="O111" s="102">
        <v>6</v>
      </c>
      <c r="P111" s="119">
        <v>8</v>
      </c>
      <c r="Q111" s="108">
        <v>-4</v>
      </c>
      <c r="R111" s="95">
        <v>-8</v>
      </c>
      <c r="S111" s="95">
        <v>-9</v>
      </c>
      <c r="T111" s="95">
        <v>-9</v>
      </c>
      <c r="U111" s="95">
        <v>-2</v>
      </c>
      <c r="V111" s="95">
        <f t="shared" si="5"/>
        <v>-10</v>
      </c>
      <c r="W111" s="95">
        <f t="shared" si="4"/>
        <v>-6</v>
      </c>
    </row>
    <row r="112" spans="1:23" ht="15.75" customHeight="1" x14ac:dyDescent="0.15">
      <c r="A112" s="85"/>
      <c r="B112" s="88" t="s">
        <v>133</v>
      </c>
      <c r="C112" s="106">
        <v>9</v>
      </c>
      <c r="D112" s="102">
        <v>12</v>
      </c>
      <c r="E112" s="102">
        <v>14</v>
      </c>
      <c r="F112" s="102">
        <v>11</v>
      </c>
      <c r="G112" s="100">
        <v>17</v>
      </c>
      <c r="H112" s="102">
        <v>17</v>
      </c>
      <c r="I112" s="119">
        <v>19</v>
      </c>
      <c r="J112" s="118">
        <v>6</v>
      </c>
      <c r="K112" s="102">
        <v>6</v>
      </c>
      <c r="L112" s="102">
        <v>10</v>
      </c>
      <c r="M112" s="102">
        <v>10</v>
      </c>
      <c r="N112" s="102">
        <v>10</v>
      </c>
      <c r="O112" s="120">
        <v>16</v>
      </c>
      <c r="P112" s="119">
        <v>15</v>
      </c>
      <c r="Q112" s="108">
        <v>-3</v>
      </c>
      <c r="R112" s="95">
        <v>-6</v>
      </c>
      <c r="S112" s="95">
        <v>-4</v>
      </c>
      <c r="T112" s="95">
        <v>-1</v>
      </c>
      <c r="U112" s="95">
        <v>-7</v>
      </c>
      <c r="V112" s="95">
        <f t="shared" si="5"/>
        <v>-1</v>
      </c>
      <c r="W112" s="95">
        <f t="shared" si="4"/>
        <v>-4</v>
      </c>
    </row>
    <row r="113" spans="1:23" ht="15.75" customHeight="1" x14ac:dyDescent="0.15">
      <c r="A113" s="85"/>
      <c r="B113" s="88" t="s">
        <v>134</v>
      </c>
      <c r="C113" s="106">
        <v>8</v>
      </c>
      <c r="D113" s="102">
        <v>10</v>
      </c>
      <c r="E113" s="102">
        <v>7</v>
      </c>
      <c r="F113" s="102">
        <v>8</v>
      </c>
      <c r="G113" s="100">
        <v>10</v>
      </c>
      <c r="H113" s="102">
        <v>11</v>
      </c>
      <c r="I113" s="119">
        <v>4</v>
      </c>
      <c r="J113" s="118">
        <v>6</v>
      </c>
      <c r="K113" s="102">
        <v>14</v>
      </c>
      <c r="L113" s="102">
        <v>3</v>
      </c>
      <c r="M113" s="102">
        <v>13</v>
      </c>
      <c r="N113" s="100">
        <v>9</v>
      </c>
      <c r="O113" s="102">
        <v>13</v>
      </c>
      <c r="P113" s="119">
        <v>12</v>
      </c>
      <c r="Q113" s="108">
        <v>-2</v>
      </c>
      <c r="R113" s="95">
        <v>4</v>
      </c>
      <c r="S113" s="95">
        <v>-4</v>
      </c>
      <c r="T113" s="95">
        <v>5</v>
      </c>
      <c r="U113" s="95">
        <v>-1</v>
      </c>
      <c r="V113" s="95">
        <f t="shared" si="5"/>
        <v>2</v>
      </c>
      <c r="W113" s="95">
        <f t="shared" si="4"/>
        <v>8</v>
      </c>
    </row>
    <row r="114" spans="1:23" ht="15.75" customHeight="1" x14ac:dyDescent="0.15">
      <c r="A114" s="85"/>
      <c r="B114" s="88" t="s">
        <v>135</v>
      </c>
      <c r="C114" s="106">
        <v>14</v>
      </c>
      <c r="D114" s="102">
        <v>15</v>
      </c>
      <c r="E114" s="102">
        <v>14</v>
      </c>
      <c r="F114" s="102">
        <v>9</v>
      </c>
      <c r="G114" s="100">
        <v>19</v>
      </c>
      <c r="H114" s="102">
        <v>15</v>
      </c>
      <c r="I114" s="119">
        <v>14</v>
      </c>
      <c r="J114" s="118">
        <v>12</v>
      </c>
      <c r="K114" s="102">
        <v>16</v>
      </c>
      <c r="L114" s="102">
        <v>14</v>
      </c>
      <c r="M114" s="102">
        <v>24</v>
      </c>
      <c r="N114" s="100">
        <v>9</v>
      </c>
      <c r="O114" s="102">
        <v>9</v>
      </c>
      <c r="P114" s="119">
        <v>12</v>
      </c>
      <c r="Q114" s="108">
        <v>-2</v>
      </c>
      <c r="R114" s="95">
        <v>1</v>
      </c>
      <c r="S114" s="95">
        <v>0</v>
      </c>
      <c r="T114" s="95">
        <v>15</v>
      </c>
      <c r="U114" s="95">
        <v>-10</v>
      </c>
      <c r="V114" s="95">
        <f t="shared" si="5"/>
        <v>-6</v>
      </c>
      <c r="W114" s="95">
        <f t="shared" si="4"/>
        <v>-2</v>
      </c>
    </row>
    <row r="115" spans="1:23" ht="15.75" customHeight="1" x14ac:dyDescent="0.15">
      <c r="A115" s="85"/>
      <c r="B115" s="88" t="s">
        <v>136</v>
      </c>
      <c r="C115" s="106">
        <v>39</v>
      </c>
      <c r="D115" s="102">
        <v>26</v>
      </c>
      <c r="E115" s="102">
        <v>27</v>
      </c>
      <c r="F115" s="102">
        <v>26</v>
      </c>
      <c r="G115" s="100">
        <v>30</v>
      </c>
      <c r="H115" s="102">
        <v>24</v>
      </c>
      <c r="I115" s="119">
        <v>31</v>
      </c>
      <c r="J115" s="118">
        <v>14</v>
      </c>
      <c r="K115" s="102">
        <v>24</v>
      </c>
      <c r="L115" s="102">
        <v>14</v>
      </c>
      <c r="M115" s="102">
        <v>19</v>
      </c>
      <c r="N115" s="100">
        <v>12</v>
      </c>
      <c r="O115" s="102">
        <v>18</v>
      </c>
      <c r="P115" s="119">
        <v>18</v>
      </c>
      <c r="Q115" s="108">
        <v>-25</v>
      </c>
      <c r="R115" s="95">
        <v>-2</v>
      </c>
      <c r="S115" s="95">
        <v>-13</v>
      </c>
      <c r="T115" s="95">
        <v>-7</v>
      </c>
      <c r="U115" s="95">
        <v>-18</v>
      </c>
      <c r="V115" s="95">
        <f t="shared" si="5"/>
        <v>-6</v>
      </c>
      <c r="W115" s="95">
        <f t="shared" si="4"/>
        <v>-13</v>
      </c>
    </row>
    <row r="116" spans="1:23" ht="15.75" customHeight="1" x14ac:dyDescent="0.15">
      <c r="A116" s="85"/>
      <c r="B116" s="88" t="s">
        <v>137</v>
      </c>
      <c r="C116" s="106">
        <v>106</v>
      </c>
      <c r="D116" s="102">
        <v>106</v>
      </c>
      <c r="E116" s="102">
        <v>104</v>
      </c>
      <c r="F116" s="102">
        <v>90</v>
      </c>
      <c r="G116" s="100">
        <v>94</v>
      </c>
      <c r="H116" s="102">
        <v>77</v>
      </c>
      <c r="I116" s="119">
        <v>58</v>
      </c>
      <c r="J116" s="118">
        <v>36</v>
      </c>
      <c r="K116" s="102">
        <v>46</v>
      </c>
      <c r="L116" s="102">
        <v>26</v>
      </c>
      <c r="M116" s="102">
        <v>24</v>
      </c>
      <c r="N116" s="100">
        <v>42</v>
      </c>
      <c r="O116" s="102">
        <v>27</v>
      </c>
      <c r="P116" s="119">
        <v>28</v>
      </c>
      <c r="Q116" s="108">
        <v>-70</v>
      </c>
      <c r="R116" s="95">
        <v>-60</v>
      </c>
      <c r="S116" s="95">
        <v>-78</v>
      </c>
      <c r="T116" s="95">
        <v>-66</v>
      </c>
      <c r="U116" s="95">
        <v>-52</v>
      </c>
      <c r="V116" s="95">
        <f t="shared" si="5"/>
        <v>-50</v>
      </c>
      <c r="W116" s="95">
        <f t="shared" si="4"/>
        <v>-30</v>
      </c>
    </row>
    <row r="117" spans="1:23" ht="15.75" customHeight="1" x14ac:dyDescent="0.15">
      <c r="A117" s="87" t="s">
        <v>170</v>
      </c>
      <c r="B117" s="88"/>
      <c r="C117" s="106">
        <v>48</v>
      </c>
      <c r="D117" s="102">
        <v>38</v>
      </c>
      <c r="E117" s="102">
        <v>44</v>
      </c>
      <c r="F117" s="102">
        <v>58</v>
      </c>
      <c r="G117" s="100">
        <v>39</v>
      </c>
      <c r="H117" s="102">
        <v>66</v>
      </c>
      <c r="I117" s="119">
        <v>79</v>
      </c>
      <c r="J117" s="118">
        <v>33</v>
      </c>
      <c r="K117" s="102">
        <v>63</v>
      </c>
      <c r="L117" s="102">
        <v>39</v>
      </c>
      <c r="M117" s="102">
        <v>47</v>
      </c>
      <c r="N117" s="100">
        <v>45</v>
      </c>
      <c r="O117" s="102">
        <v>53</v>
      </c>
      <c r="P117" s="119">
        <v>57</v>
      </c>
      <c r="Q117" s="108">
        <v>-15</v>
      </c>
      <c r="R117" s="95">
        <v>25</v>
      </c>
      <c r="S117" s="95">
        <v>-5</v>
      </c>
      <c r="T117" s="95">
        <v>-11</v>
      </c>
      <c r="U117" s="95">
        <v>6</v>
      </c>
      <c r="V117" s="95">
        <f t="shared" si="5"/>
        <v>-13</v>
      </c>
      <c r="W117" s="95">
        <f t="shared" si="4"/>
        <v>-22</v>
      </c>
    </row>
    <row r="118" spans="1:23" ht="15" customHeight="1" x14ac:dyDescent="0.15">
      <c r="A118" s="85" t="s">
        <v>168</v>
      </c>
      <c r="B118" s="88"/>
      <c r="C118" s="106">
        <v>352</v>
      </c>
      <c r="D118" s="102">
        <v>414</v>
      </c>
      <c r="E118" s="102">
        <v>498</v>
      </c>
      <c r="F118" s="102">
        <v>525</v>
      </c>
      <c r="G118" s="100">
        <v>666</v>
      </c>
      <c r="H118" s="102">
        <v>816</v>
      </c>
      <c r="I118" s="119">
        <v>813</v>
      </c>
      <c r="J118" s="118">
        <v>87</v>
      </c>
      <c r="K118" s="102">
        <v>118</v>
      </c>
      <c r="L118" s="102">
        <v>149</v>
      </c>
      <c r="M118" s="102">
        <v>171</v>
      </c>
      <c r="N118" s="100">
        <v>174</v>
      </c>
      <c r="O118" s="102">
        <v>363</v>
      </c>
      <c r="P118" s="119">
        <v>398</v>
      </c>
      <c r="Q118" s="108">
        <v>-265</v>
      </c>
      <c r="R118" s="95">
        <v>-296</v>
      </c>
      <c r="S118" s="95">
        <v>-349</v>
      </c>
      <c r="T118" s="95">
        <v>-354</v>
      </c>
      <c r="U118" s="95">
        <v>-492</v>
      </c>
      <c r="V118" s="95">
        <f t="shared" si="5"/>
        <v>-453</v>
      </c>
      <c r="W118" s="95">
        <f t="shared" si="4"/>
        <v>-415</v>
      </c>
    </row>
    <row r="119" spans="1:23" s="98" customFormat="1" ht="15.75" customHeight="1" x14ac:dyDescent="0.15">
      <c r="A119" s="96" t="s">
        <v>169</v>
      </c>
      <c r="B119" s="97"/>
      <c r="C119" s="107">
        <v>87</v>
      </c>
      <c r="D119" s="103">
        <v>116</v>
      </c>
      <c r="E119" s="103">
        <v>156</v>
      </c>
      <c r="F119" s="103">
        <v>180</v>
      </c>
      <c r="G119" s="101">
        <v>232</v>
      </c>
      <c r="H119" s="102">
        <v>277</v>
      </c>
      <c r="I119" s="119">
        <v>286</v>
      </c>
      <c r="J119" s="127">
        <v>36</v>
      </c>
      <c r="K119" s="103">
        <v>61</v>
      </c>
      <c r="L119" s="103">
        <v>71</v>
      </c>
      <c r="M119" s="103">
        <v>82</v>
      </c>
      <c r="N119" s="101">
        <v>92</v>
      </c>
      <c r="O119" s="102">
        <v>185</v>
      </c>
      <c r="P119" s="119">
        <v>213</v>
      </c>
      <c r="Q119" s="108">
        <v>-51</v>
      </c>
      <c r="R119" s="95">
        <v>-55</v>
      </c>
      <c r="S119" s="95">
        <v>-85</v>
      </c>
      <c r="T119" s="95">
        <v>-98</v>
      </c>
      <c r="U119" s="95">
        <v>-140</v>
      </c>
      <c r="V119" s="95">
        <f t="shared" si="5"/>
        <v>-92</v>
      </c>
      <c r="W119" s="95">
        <f t="shared" si="4"/>
        <v>-73</v>
      </c>
    </row>
    <row r="120" spans="1:23" ht="15.75" customHeight="1" x14ac:dyDescent="0.15">
      <c r="A120" s="85"/>
      <c r="B120" s="88" t="s">
        <v>138</v>
      </c>
      <c r="C120" s="106">
        <v>31</v>
      </c>
      <c r="D120" s="102">
        <v>41</v>
      </c>
      <c r="E120" s="102">
        <v>31</v>
      </c>
      <c r="F120" s="102">
        <v>42</v>
      </c>
      <c r="G120" s="100">
        <v>48</v>
      </c>
      <c r="H120" s="102">
        <v>44</v>
      </c>
      <c r="I120" s="119">
        <v>49</v>
      </c>
      <c r="J120" s="118">
        <v>3</v>
      </c>
      <c r="K120" s="102">
        <v>5</v>
      </c>
      <c r="L120" s="102">
        <v>6</v>
      </c>
      <c r="M120" s="102">
        <v>5</v>
      </c>
      <c r="N120" s="100">
        <v>10</v>
      </c>
      <c r="O120" s="102">
        <v>17</v>
      </c>
      <c r="P120" s="119">
        <v>28</v>
      </c>
      <c r="Q120" s="108">
        <v>-28</v>
      </c>
      <c r="R120" s="95">
        <v>-36</v>
      </c>
      <c r="S120" s="95">
        <v>-25</v>
      </c>
      <c r="T120" s="95">
        <v>-37</v>
      </c>
      <c r="U120" s="95">
        <v>-38</v>
      </c>
      <c r="V120" s="95">
        <f t="shared" si="5"/>
        <v>-27</v>
      </c>
      <c r="W120" s="95">
        <f t="shared" si="4"/>
        <v>-21</v>
      </c>
    </row>
    <row r="121" spans="1:23" ht="15.75" customHeight="1" x14ac:dyDescent="0.15">
      <c r="A121" s="85"/>
      <c r="B121" s="88" t="s">
        <v>139</v>
      </c>
      <c r="C121" s="106">
        <v>6</v>
      </c>
      <c r="D121" s="102">
        <v>8</v>
      </c>
      <c r="E121" s="102">
        <v>13</v>
      </c>
      <c r="F121" s="102">
        <v>21</v>
      </c>
      <c r="G121" s="100">
        <v>36</v>
      </c>
      <c r="H121" s="102">
        <v>41</v>
      </c>
      <c r="I121" s="119">
        <v>32</v>
      </c>
      <c r="J121" s="118">
        <v>3</v>
      </c>
      <c r="K121" s="102">
        <v>3</v>
      </c>
      <c r="L121" s="102">
        <v>4</v>
      </c>
      <c r="M121" s="102">
        <v>5</v>
      </c>
      <c r="N121" s="100">
        <v>12</v>
      </c>
      <c r="O121" s="102">
        <v>16</v>
      </c>
      <c r="P121" s="119">
        <v>9</v>
      </c>
      <c r="Q121" s="108">
        <v>-3</v>
      </c>
      <c r="R121" s="95">
        <v>-5</v>
      </c>
      <c r="S121" s="95">
        <v>-9</v>
      </c>
      <c r="T121" s="95">
        <v>-16</v>
      </c>
      <c r="U121" s="95">
        <v>-24</v>
      </c>
      <c r="V121" s="95">
        <f t="shared" si="5"/>
        <v>-25</v>
      </c>
      <c r="W121" s="95">
        <f t="shared" si="4"/>
        <v>-23</v>
      </c>
    </row>
    <row r="122" spans="1:23" ht="15.75" customHeight="1" x14ac:dyDescent="0.15">
      <c r="A122" s="85"/>
      <c r="B122" s="88" t="s">
        <v>140</v>
      </c>
      <c r="C122" s="106">
        <v>4</v>
      </c>
      <c r="D122" s="102">
        <v>11</v>
      </c>
      <c r="E122" s="102">
        <v>22</v>
      </c>
      <c r="F122" s="102">
        <v>17</v>
      </c>
      <c r="G122" s="100">
        <v>27</v>
      </c>
      <c r="H122" s="102">
        <v>35</v>
      </c>
      <c r="I122" s="119">
        <v>48</v>
      </c>
      <c r="J122" s="118">
        <v>3</v>
      </c>
      <c r="K122" s="102">
        <v>1</v>
      </c>
      <c r="L122" s="102">
        <v>1</v>
      </c>
      <c r="M122" s="102">
        <v>1</v>
      </c>
      <c r="N122" s="100">
        <v>1</v>
      </c>
      <c r="O122" s="102">
        <v>10</v>
      </c>
      <c r="P122" s="119">
        <v>3</v>
      </c>
      <c r="Q122" s="108">
        <v>-1</v>
      </c>
      <c r="R122" s="95">
        <v>-10</v>
      </c>
      <c r="S122" s="95">
        <v>-21</v>
      </c>
      <c r="T122" s="95">
        <v>-16</v>
      </c>
      <c r="U122" s="95">
        <v>-26</v>
      </c>
      <c r="V122" s="95">
        <f t="shared" si="5"/>
        <v>-25</v>
      </c>
      <c r="W122" s="95">
        <f t="shared" si="4"/>
        <v>-45</v>
      </c>
    </row>
    <row r="123" spans="1:23" ht="15.75" customHeight="1" x14ac:dyDescent="0.15">
      <c r="A123" s="85"/>
      <c r="B123" s="88" t="s">
        <v>141</v>
      </c>
      <c r="C123" s="106">
        <v>14</v>
      </c>
      <c r="D123" s="102">
        <v>21</v>
      </c>
      <c r="E123" s="102">
        <v>31</v>
      </c>
      <c r="F123" s="102">
        <v>35</v>
      </c>
      <c r="G123" s="100">
        <v>42</v>
      </c>
      <c r="H123" s="102">
        <v>53</v>
      </c>
      <c r="I123" s="119">
        <v>55</v>
      </c>
      <c r="J123" s="118">
        <v>2</v>
      </c>
      <c r="K123" s="102">
        <v>3</v>
      </c>
      <c r="L123" s="102">
        <v>3</v>
      </c>
      <c r="M123" s="102">
        <v>6</v>
      </c>
      <c r="N123" s="100">
        <v>3</v>
      </c>
      <c r="O123" s="102">
        <v>9</v>
      </c>
      <c r="P123" s="119">
        <v>17</v>
      </c>
      <c r="Q123" s="108">
        <v>-12</v>
      </c>
      <c r="R123" s="95">
        <v>-18</v>
      </c>
      <c r="S123" s="95">
        <v>-28</v>
      </c>
      <c r="T123" s="95">
        <v>-29</v>
      </c>
      <c r="U123" s="95">
        <v>-39</v>
      </c>
      <c r="V123" s="95">
        <f t="shared" si="5"/>
        <v>-44</v>
      </c>
      <c r="W123" s="95">
        <f t="shared" si="4"/>
        <v>-38</v>
      </c>
    </row>
    <row r="124" spans="1:23" ht="15.75" customHeight="1" x14ac:dyDescent="0.15">
      <c r="A124" s="85"/>
      <c r="B124" s="88" t="s">
        <v>142</v>
      </c>
      <c r="C124" s="106">
        <v>32</v>
      </c>
      <c r="D124" s="102">
        <v>35</v>
      </c>
      <c r="E124" s="102">
        <v>59</v>
      </c>
      <c r="F124" s="102">
        <v>65</v>
      </c>
      <c r="G124" s="100">
        <v>79</v>
      </c>
      <c r="H124" s="102">
        <v>104</v>
      </c>
      <c r="I124" s="119">
        <v>102</v>
      </c>
      <c r="J124" s="118">
        <v>25</v>
      </c>
      <c r="K124" s="102">
        <v>49</v>
      </c>
      <c r="L124" s="102">
        <v>57</v>
      </c>
      <c r="M124" s="102">
        <v>65</v>
      </c>
      <c r="N124" s="100">
        <v>66</v>
      </c>
      <c r="O124" s="102">
        <v>133</v>
      </c>
      <c r="P124" s="119">
        <v>156</v>
      </c>
      <c r="Q124" s="108">
        <v>-7</v>
      </c>
      <c r="R124" s="95">
        <v>14</v>
      </c>
      <c r="S124" s="95">
        <v>-2</v>
      </c>
      <c r="T124" s="95">
        <v>0</v>
      </c>
      <c r="U124" s="95">
        <v>-13</v>
      </c>
      <c r="V124" s="95">
        <f t="shared" si="5"/>
        <v>29</v>
      </c>
      <c r="W124" s="95">
        <f t="shared" si="4"/>
        <v>54</v>
      </c>
    </row>
    <row r="125" spans="1:23" s="98" customFormat="1" ht="15.75" customHeight="1" x14ac:dyDescent="0.15">
      <c r="A125" s="96" t="s">
        <v>171</v>
      </c>
      <c r="B125" s="97"/>
      <c r="C125" s="107">
        <v>241</v>
      </c>
      <c r="D125" s="103">
        <v>273</v>
      </c>
      <c r="E125" s="103">
        <v>312</v>
      </c>
      <c r="F125" s="103">
        <v>310</v>
      </c>
      <c r="G125" s="101">
        <v>382</v>
      </c>
      <c r="H125" s="102">
        <v>481</v>
      </c>
      <c r="I125" s="119">
        <v>456</v>
      </c>
      <c r="J125" s="127">
        <v>20</v>
      </c>
      <c r="K125" s="103">
        <v>27</v>
      </c>
      <c r="L125" s="103">
        <v>30</v>
      </c>
      <c r="M125" s="103">
        <v>33</v>
      </c>
      <c r="N125" s="101">
        <v>42</v>
      </c>
      <c r="O125" s="102">
        <v>109</v>
      </c>
      <c r="P125" s="119">
        <v>107</v>
      </c>
      <c r="Q125" s="108">
        <v>-221</v>
      </c>
      <c r="R125" s="95">
        <v>-246</v>
      </c>
      <c r="S125" s="95">
        <v>-282</v>
      </c>
      <c r="T125" s="95">
        <v>-277</v>
      </c>
      <c r="U125" s="95">
        <v>-340</v>
      </c>
      <c r="V125" s="95">
        <f t="shared" si="5"/>
        <v>-372</v>
      </c>
      <c r="W125" s="95">
        <f t="shared" si="4"/>
        <v>-349</v>
      </c>
    </row>
    <row r="126" spans="1:23" ht="15.75" customHeight="1" x14ac:dyDescent="0.15">
      <c r="A126" s="85"/>
      <c r="B126" s="88" t="s">
        <v>143</v>
      </c>
      <c r="C126" s="106">
        <v>209</v>
      </c>
      <c r="D126" s="102">
        <v>233</v>
      </c>
      <c r="E126" s="102">
        <v>260</v>
      </c>
      <c r="F126" s="102">
        <v>260</v>
      </c>
      <c r="G126" s="100">
        <v>315</v>
      </c>
      <c r="H126" s="102">
        <v>389</v>
      </c>
      <c r="I126" s="119">
        <v>366</v>
      </c>
      <c r="J126" s="118">
        <v>5</v>
      </c>
      <c r="K126" s="102">
        <v>5</v>
      </c>
      <c r="L126" s="102">
        <v>13</v>
      </c>
      <c r="M126" s="102">
        <v>14</v>
      </c>
      <c r="N126" s="100">
        <v>17</v>
      </c>
      <c r="O126" s="102">
        <v>28</v>
      </c>
      <c r="P126" s="119">
        <v>32</v>
      </c>
      <c r="Q126" s="108">
        <v>-204</v>
      </c>
      <c r="R126" s="95">
        <v>-228</v>
      </c>
      <c r="S126" s="95">
        <v>-247</v>
      </c>
      <c r="T126" s="95">
        <v>-246</v>
      </c>
      <c r="U126" s="95">
        <v>-298</v>
      </c>
      <c r="V126" s="95">
        <f t="shared" si="5"/>
        <v>-361</v>
      </c>
      <c r="W126" s="95">
        <f t="shared" si="4"/>
        <v>-334</v>
      </c>
    </row>
    <row r="127" spans="1:23" ht="15.75" customHeight="1" x14ac:dyDescent="0.15">
      <c r="A127" s="85"/>
      <c r="B127" s="88" t="s">
        <v>144</v>
      </c>
      <c r="C127" s="106">
        <v>9</v>
      </c>
      <c r="D127" s="102">
        <v>19</v>
      </c>
      <c r="E127" s="102">
        <v>27</v>
      </c>
      <c r="F127" s="102">
        <v>27</v>
      </c>
      <c r="G127" s="100">
        <v>27</v>
      </c>
      <c r="H127" s="102">
        <v>42</v>
      </c>
      <c r="I127" s="119">
        <v>47</v>
      </c>
      <c r="J127" s="118">
        <v>5</v>
      </c>
      <c r="K127" s="102">
        <v>5</v>
      </c>
      <c r="L127" s="102" t="s">
        <v>194</v>
      </c>
      <c r="M127" s="102">
        <v>6</v>
      </c>
      <c r="N127" s="100">
        <v>7</v>
      </c>
      <c r="O127" s="102">
        <v>21</v>
      </c>
      <c r="P127" s="119">
        <v>19</v>
      </c>
      <c r="Q127" s="108">
        <v>-4</v>
      </c>
      <c r="R127" s="95">
        <v>-14</v>
      </c>
      <c r="S127" s="95">
        <v>-27</v>
      </c>
      <c r="T127" s="95">
        <v>-21</v>
      </c>
      <c r="U127" s="95">
        <v>-20</v>
      </c>
      <c r="V127" s="95">
        <f t="shared" si="5"/>
        <v>-21</v>
      </c>
      <c r="W127" s="95">
        <f>P127-I127</f>
        <v>-28</v>
      </c>
    </row>
    <row r="128" spans="1:23" ht="15.75" customHeight="1" x14ac:dyDescent="0.15">
      <c r="A128" s="85"/>
      <c r="B128" s="88" t="s">
        <v>145</v>
      </c>
      <c r="C128" s="106">
        <v>10</v>
      </c>
      <c r="D128" s="102">
        <v>12</v>
      </c>
      <c r="E128" s="102">
        <v>10</v>
      </c>
      <c r="F128" s="102">
        <v>12</v>
      </c>
      <c r="G128" s="100">
        <v>13</v>
      </c>
      <c r="H128" s="102">
        <v>23</v>
      </c>
      <c r="I128" s="119">
        <v>23</v>
      </c>
      <c r="J128" s="118">
        <v>1</v>
      </c>
      <c r="K128" s="102">
        <v>1</v>
      </c>
      <c r="L128" s="102">
        <v>7</v>
      </c>
      <c r="M128" s="102">
        <v>7</v>
      </c>
      <c r="N128" s="100">
        <v>5</v>
      </c>
      <c r="O128" s="102">
        <v>28</v>
      </c>
      <c r="P128" s="119">
        <v>23</v>
      </c>
      <c r="Q128" s="108">
        <v>-9</v>
      </c>
      <c r="R128" s="95">
        <v>-11</v>
      </c>
      <c r="S128" s="95">
        <v>-3</v>
      </c>
      <c r="T128" s="95">
        <v>-5</v>
      </c>
      <c r="U128" s="95">
        <v>-8</v>
      </c>
      <c r="V128" s="95">
        <f t="shared" si="5"/>
        <v>5</v>
      </c>
      <c r="W128" s="95">
        <f t="shared" si="4"/>
        <v>0</v>
      </c>
    </row>
    <row r="129" spans="1:23" ht="15.75" customHeight="1" x14ac:dyDescent="0.15">
      <c r="A129" s="85"/>
      <c r="B129" s="88" t="s">
        <v>142</v>
      </c>
      <c r="C129" s="106">
        <v>13</v>
      </c>
      <c r="D129" s="102">
        <v>9</v>
      </c>
      <c r="E129" s="102">
        <v>15</v>
      </c>
      <c r="F129" s="102">
        <v>11</v>
      </c>
      <c r="G129" s="100">
        <v>27</v>
      </c>
      <c r="H129" s="102">
        <v>27</v>
      </c>
      <c r="I129" s="119">
        <v>20</v>
      </c>
      <c r="J129" s="118">
        <v>9</v>
      </c>
      <c r="K129" s="102">
        <v>16</v>
      </c>
      <c r="L129" s="102">
        <v>10</v>
      </c>
      <c r="M129" s="102">
        <v>6</v>
      </c>
      <c r="N129" s="100">
        <v>13</v>
      </c>
      <c r="O129" s="102">
        <v>32</v>
      </c>
      <c r="P129" s="119">
        <v>33</v>
      </c>
      <c r="Q129" s="108">
        <v>-4</v>
      </c>
      <c r="R129" s="95">
        <v>7</v>
      </c>
      <c r="S129" s="95">
        <v>-5</v>
      </c>
      <c r="T129" s="95">
        <v>-5</v>
      </c>
      <c r="U129" s="95">
        <v>-14</v>
      </c>
      <c r="V129" s="95">
        <f t="shared" si="5"/>
        <v>5</v>
      </c>
      <c r="W129" s="95">
        <f t="shared" si="4"/>
        <v>13</v>
      </c>
    </row>
    <row r="130" spans="1:23" s="98" customFormat="1" ht="15.75" customHeight="1" x14ac:dyDescent="0.15">
      <c r="A130" s="96" t="s">
        <v>170</v>
      </c>
      <c r="B130" s="97"/>
      <c r="C130" s="107">
        <v>24</v>
      </c>
      <c r="D130" s="103">
        <v>25</v>
      </c>
      <c r="E130" s="103">
        <v>30</v>
      </c>
      <c r="F130" s="103">
        <v>35</v>
      </c>
      <c r="G130" s="101">
        <v>52</v>
      </c>
      <c r="H130" s="102">
        <v>58</v>
      </c>
      <c r="I130" s="119">
        <v>71</v>
      </c>
      <c r="J130" s="127">
        <v>31</v>
      </c>
      <c r="K130" s="103">
        <v>30</v>
      </c>
      <c r="L130" s="103">
        <v>48</v>
      </c>
      <c r="M130" s="103">
        <v>56</v>
      </c>
      <c r="N130" s="101">
        <v>40</v>
      </c>
      <c r="O130" s="102">
        <v>69</v>
      </c>
      <c r="P130" s="119">
        <v>78</v>
      </c>
      <c r="Q130" s="108">
        <v>7</v>
      </c>
      <c r="R130" s="95">
        <v>5</v>
      </c>
      <c r="S130" s="95">
        <v>18</v>
      </c>
      <c r="T130" s="95">
        <v>21</v>
      </c>
      <c r="U130" s="95">
        <v>-12</v>
      </c>
      <c r="V130" s="95">
        <f t="shared" si="5"/>
        <v>11</v>
      </c>
      <c r="W130" s="95">
        <f t="shared" si="4"/>
        <v>7</v>
      </c>
    </row>
    <row r="131" spans="1:23" ht="15.75" customHeight="1" x14ac:dyDescent="0.15">
      <c r="A131" s="85" t="s">
        <v>172</v>
      </c>
      <c r="B131" s="88"/>
      <c r="C131" s="106">
        <v>33</v>
      </c>
      <c r="D131" s="102">
        <v>84</v>
      </c>
      <c r="E131" s="102">
        <v>49</v>
      </c>
      <c r="F131" s="102">
        <v>48</v>
      </c>
      <c r="G131" s="100">
        <v>72</v>
      </c>
      <c r="H131" s="102">
        <v>198</v>
      </c>
      <c r="I131" s="119">
        <v>102</v>
      </c>
      <c r="J131" s="118">
        <v>195</v>
      </c>
      <c r="K131" s="102">
        <v>180</v>
      </c>
      <c r="L131" s="102">
        <v>78</v>
      </c>
      <c r="M131" s="102">
        <v>109</v>
      </c>
      <c r="N131" s="100">
        <v>103</v>
      </c>
      <c r="O131" s="102">
        <v>225</v>
      </c>
      <c r="P131" s="119">
        <v>141</v>
      </c>
      <c r="Q131" s="108">
        <v>162</v>
      </c>
      <c r="R131" s="95">
        <v>96</v>
      </c>
      <c r="S131" s="95">
        <v>29</v>
      </c>
      <c r="T131" s="95">
        <v>61</v>
      </c>
      <c r="U131" s="95">
        <v>31</v>
      </c>
      <c r="V131" s="95">
        <f t="shared" si="5"/>
        <v>27</v>
      </c>
      <c r="W131" s="95">
        <f t="shared" si="4"/>
        <v>39</v>
      </c>
    </row>
    <row r="132" spans="1:23" ht="22.5" customHeight="1" x14ac:dyDescent="0.15">
      <c r="H132" s="73"/>
      <c r="I132" s="177"/>
      <c r="J132" s="114"/>
      <c r="K132" s="114"/>
      <c r="L132" s="114"/>
      <c r="M132" s="114"/>
      <c r="N132" s="114"/>
      <c r="O132" s="114"/>
      <c r="P132" s="114"/>
      <c r="Q132" s="73"/>
    </row>
    <row r="133" spans="1:23" ht="21.75" customHeight="1" x14ac:dyDescent="0.15">
      <c r="A133" s="104" t="s">
        <v>202</v>
      </c>
      <c r="J133" s="115"/>
      <c r="K133" s="114"/>
      <c r="L133" s="114"/>
      <c r="M133" s="114"/>
      <c r="N133" s="114"/>
      <c r="O133" s="114"/>
      <c r="P133" s="114"/>
      <c r="Q133" s="114"/>
    </row>
    <row r="134" spans="1:23" ht="29.25" customHeight="1" x14ac:dyDescent="0.15">
      <c r="A134" s="157" t="s">
        <v>178</v>
      </c>
      <c r="B134" s="157"/>
      <c r="C134" s="154" t="s">
        <v>174</v>
      </c>
      <c r="D134" s="176"/>
      <c r="E134" s="176"/>
      <c r="F134" s="176"/>
      <c r="G134" s="176"/>
      <c r="H134" s="176"/>
      <c r="I134" s="176"/>
      <c r="J134" s="157" t="s">
        <v>173</v>
      </c>
      <c r="K134" s="157"/>
      <c r="L134" s="157"/>
      <c r="M134" s="157"/>
      <c r="N134" s="157"/>
      <c r="O134" s="157"/>
      <c r="P134" s="157"/>
      <c r="Q134" s="157" t="s">
        <v>175</v>
      </c>
      <c r="R134" s="157"/>
      <c r="S134" s="157"/>
      <c r="T134" s="157"/>
      <c r="U134" s="157"/>
      <c r="V134" s="157"/>
      <c r="W134" s="157"/>
    </row>
    <row r="135" spans="1:23" ht="30" customHeight="1" x14ac:dyDescent="0.15">
      <c r="A135" s="157"/>
      <c r="B135" s="157"/>
      <c r="C135" s="91" t="s">
        <v>147</v>
      </c>
      <c r="D135" s="92" t="s">
        <v>148</v>
      </c>
      <c r="E135" s="92" t="s">
        <v>48</v>
      </c>
      <c r="F135" s="92" t="s">
        <v>49</v>
      </c>
      <c r="G135" s="93" t="s">
        <v>50</v>
      </c>
      <c r="H135" s="92" t="s">
        <v>218</v>
      </c>
      <c r="I135" s="123" t="s">
        <v>220</v>
      </c>
      <c r="J135" s="94" t="s">
        <v>147</v>
      </c>
      <c r="K135" s="92" t="s">
        <v>148</v>
      </c>
      <c r="L135" s="92" t="s">
        <v>48</v>
      </c>
      <c r="M135" s="92" t="s">
        <v>49</v>
      </c>
      <c r="N135" s="92" t="s">
        <v>50</v>
      </c>
      <c r="O135" s="92" t="s">
        <v>218</v>
      </c>
      <c r="P135" s="123" t="s">
        <v>220</v>
      </c>
      <c r="Q135" s="94" t="s">
        <v>147</v>
      </c>
      <c r="R135" s="92" t="s">
        <v>148</v>
      </c>
      <c r="S135" s="92" t="s">
        <v>48</v>
      </c>
      <c r="T135" s="92" t="s">
        <v>49</v>
      </c>
      <c r="U135" s="92" t="s">
        <v>50</v>
      </c>
      <c r="V135" s="92" t="s">
        <v>50</v>
      </c>
      <c r="W135" s="123" t="s">
        <v>220</v>
      </c>
    </row>
    <row r="136" spans="1:23" ht="15" customHeight="1" x14ac:dyDescent="0.15">
      <c r="A136" s="85" t="s">
        <v>193</v>
      </c>
      <c r="B136" s="88"/>
      <c r="C136" s="106">
        <v>4450</v>
      </c>
      <c r="D136" s="102">
        <v>3978</v>
      </c>
      <c r="E136" s="102">
        <v>3246</v>
      </c>
      <c r="F136" s="102">
        <v>2768</v>
      </c>
      <c r="G136" s="100">
        <v>3002</v>
      </c>
      <c r="H136" s="102">
        <v>2818</v>
      </c>
      <c r="I136" s="119">
        <v>2444</v>
      </c>
      <c r="J136" s="118">
        <v>7073</v>
      </c>
      <c r="K136" s="102">
        <v>6371</v>
      </c>
      <c r="L136" s="102">
        <v>5612</v>
      </c>
      <c r="M136" s="102">
        <v>4545</v>
      </c>
      <c r="N136" s="102">
        <v>4104</v>
      </c>
      <c r="O136" s="102">
        <v>4287</v>
      </c>
      <c r="P136" s="119">
        <v>3820</v>
      </c>
      <c r="Q136" s="108">
        <v>2623</v>
      </c>
      <c r="R136" s="95">
        <v>2393</v>
      </c>
      <c r="S136" s="95">
        <v>2366</v>
      </c>
      <c r="T136" s="95">
        <v>1777</v>
      </c>
      <c r="U136" s="95">
        <v>1102</v>
      </c>
      <c r="V136" s="95">
        <f t="shared" ref="V136:W142" si="6">O136-H136</f>
        <v>1469</v>
      </c>
      <c r="W136" s="95">
        <f>P136-I136</f>
        <v>1376</v>
      </c>
    </row>
    <row r="137" spans="1:23" ht="15" customHeight="1" x14ac:dyDescent="0.15">
      <c r="A137" s="85" t="s">
        <v>162</v>
      </c>
      <c r="B137" s="88"/>
      <c r="C137" s="106">
        <v>3735</v>
      </c>
      <c r="D137" s="102">
        <v>3214</v>
      </c>
      <c r="E137" s="102">
        <v>2543</v>
      </c>
      <c r="F137" s="102">
        <v>2145</v>
      </c>
      <c r="G137" s="100">
        <v>2071</v>
      </c>
      <c r="H137" s="102">
        <v>2092</v>
      </c>
      <c r="I137" s="119">
        <v>1911</v>
      </c>
      <c r="J137" s="118">
        <v>6910</v>
      </c>
      <c r="K137" s="102">
        <v>6197</v>
      </c>
      <c r="L137" s="102">
        <v>5419</v>
      </c>
      <c r="M137" s="102">
        <v>4434</v>
      </c>
      <c r="N137" s="102">
        <v>4035</v>
      </c>
      <c r="O137" s="102">
        <v>4150</v>
      </c>
      <c r="P137" s="119">
        <v>3666</v>
      </c>
      <c r="Q137" s="108">
        <v>3175</v>
      </c>
      <c r="R137" s="95">
        <v>2983</v>
      </c>
      <c r="S137" s="95">
        <v>2876</v>
      </c>
      <c r="T137" s="95">
        <v>2289</v>
      </c>
      <c r="U137" s="95">
        <v>1964</v>
      </c>
      <c r="V137" s="95">
        <f t="shared" si="6"/>
        <v>2058</v>
      </c>
      <c r="W137" s="95">
        <f t="shared" ref="W137:W196" si="7">P137-I137</f>
        <v>1755</v>
      </c>
    </row>
    <row r="138" spans="1:23" ht="15" customHeight="1" x14ac:dyDescent="0.15">
      <c r="A138" s="85"/>
      <c r="B138" s="88" t="s">
        <v>99</v>
      </c>
      <c r="C138" s="106">
        <v>642</v>
      </c>
      <c r="D138" s="102">
        <v>576</v>
      </c>
      <c r="E138" s="102">
        <v>514</v>
      </c>
      <c r="F138" s="102">
        <v>481</v>
      </c>
      <c r="G138" s="100">
        <v>521</v>
      </c>
      <c r="H138" s="102">
        <v>588</v>
      </c>
      <c r="I138" s="119">
        <v>511</v>
      </c>
      <c r="J138" s="118">
        <v>999</v>
      </c>
      <c r="K138" s="102">
        <v>910</v>
      </c>
      <c r="L138" s="102">
        <v>616</v>
      </c>
      <c r="M138" s="102">
        <v>355</v>
      </c>
      <c r="N138" s="102">
        <v>365</v>
      </c>
      <c r="O138" s="102">
        <v>432</v>
      </c>
      <c r="P138" s="119">
        <v>388</v>
      </c>
      <c r="Q138" s="108">
        <v>357</v>
      </c>
      <c r="R138" s="95">
        <v>334</v>
      </c>
      <c r="S138" s="95">
        <v>102</v>
      </c>
      <c r="T138" s="95">
        <v>-126</v>
      </c>
      <c r="U138" s="95">
        <v>-156</v>
      </c>
      <c r="V138" s="95">
        <f t="shared" si="6"/>
        <v>-156</v>
      </c>
      <c r="W138" s="95">
        <f t="shared" si="7"/>
        <v>-123</v>
      </c>
    </row>
    <row r="139" spans="1:23" ht="15" customHeight="1" x14ac:dyDescent="0.15">
      <c r="A139" s="85"/>
      <c r="B139" s="88" t="s">
        <v>100</v>
      </c>
      <c r="C139" s="106">
        <v>70</v>
      </c>
      <c r="D139" s="102">
        <v>68</v>
      </c>
      <c r="E139" s="102">
        <v>54</v>
      </c>
      <c r="F139" s="102">
        <v>50</v>
      </c>
      <c r="G139" s="100">
        <v>50</v>
      </c>
      <c r="H139" s="102">
        <v>31</v>
      </c>
      <c r="I139" s="119">
        <v>31</v>
      </c>
      <c r="J139" s="118">
        <v>23</v>
      </c>
      <c r="K139" s="102">
        <v>19</v>
      </c>
      <c r="L139" s="102">
        <v>16</v>
      </c>
      <c r="M139" s="102">
        <v>17</v>
      </c>
      <c r="N139" s="102">
        <v>8</v>
      </c>
      <c r="O139" s="102">
        <v>18</v>
      </c>
      <c r="P139" s="119">
        <v>23</v>
      </c>
      <c r="Q139" s="108">
        <v>-47</v>
      </c>
      <c r="R139" s="95">
        <v>-49</v>
      </c>
      <c r="S139" s="95">
        <v>-38</v>
      </c>
      <c r="T139" s="95">
        <v>-33</v>
      </c>
      <c r="U139" s="95">
        <v>-42</v>
      </c>
      <c r="V139" s="95">
        <f t="shared" si="6"/>
        <v>-13</v>
      </c>
      <c r="W139" s="95">
        <f t="shared" si="7"/>
        <v>-8</v>
      </c>
    </row>
    <row r="140" spans="1:23" ht="15" customHeight="1" x14ac:dyDescent="0.15">
      <c r="A140" s="85"/>
      <c r="B140" s="88" t="s">
        <v>101</v>
      </c>
      <c r="C140" s="106">
        <v>46</v>
      </c>
      <c r="D140" s="102">
        <v>68</v>
      </c>
      <c r="E140" s="102">
        <v>63</v>
      </c>
      <c r="F140" s="102">
        <v>52</v>
      </c>
      <c r="G140" s="100">
        <v>45</v>
      </c>
      <c r="H140" s="102">
        <v>55</v>
      </c>
      <c r="I140" s="119">
        <v>46</v>
      </c>
      <c r="J140" s="118">
        <v>119</v>
      </c>
      <c r="K140" s="102">
        <v>76</v>
      </c>
      <c r="L140" s="102">
        <v>51</v>
      </c>
      <c r="M140" s="102">
        <v>24</v>
      </c>
      <c r="N140" s="102">
        <v>23</v>
      </c>
      <c r="O140" s="102">
        <v>38</v>
      </c>
      <c r="P140" s="119">
        <v>49</v>
      </c>
      <c r="Q140" s="108">
        <v>73</v>
      </c>
      <c r="R140" s="95">
        <v>8</v>
      </c>
      <c r="S140" s="95">
        <v>-12</v>
      </c>
      <c r="T140" s="95">
        <v>-28</v>
      </c>
      <c r="U140" s="95">
        <v>-22</v>
      </c>
      <c r="V140" s="95">
        <f t="shared" si="6"/>
        <v>-17</v>
      </c>
      <c r="W140" s="95">
        <f t="shared" si="7"/>
        <v>3</v>
      </c>
    </row>
    <row r="141" spans="1:23" ht="15" customHeight="1" x14ac:dyDescent="0.15">
      <c r="A141" s="85"/>
      <c r="B141" s="88" t="s">
        <v>102</v>
      </c>
      <c r="C141" s="106">
        <v>74</v>
      </c>
      <c r="D141" s="102">
        <v>50</v>
      </c>
      <c r="E141" s="102">
        <v>24</v>
      </c>
      <c r="F141" s="102">
        <v>6</v>
      </c>
      <c r="G141" s="100">
        <v>5</v>
      </c>
      <c r="H141" s="102">
        <v>5</v>
      </c>
      <c r="I141" s="119">
        <v>9</v>
      </c>
      <c r="J141" s="118">
        <v>109</v>
      </c>
      <c r="K141" s="102">
        <v>94</v>
      </c>
      <c r="L141" s="102">
        <v>67</v>
      </c>
      <c r="M141" s="102">
        <v>60</v>
      </c>
      <c r="N141" s="102">
        <v>66</v>
      </c>
      <c r="O141" s="102">
        <v>85</v>
      </c>
      <c r="P141" s="119">
        <v>104</v>
      </c>
      <c r="Q141" s="108">
        <v>35</v>
      </c>
      <c r="R141" s="95">
        <v>44</v>
      </c>
      <c r="S141" s="95">
        <v>43</v>
      </c>
      <c r="T141" s="95">
        <v>54</v>
      </c>
      <c r="U141" s="95">
        <v>61</v>
      </c>
      <c r="V141" s="95">
        <f t="shared" si="6"/>
        <v>80</v>
      </c>
      <c r="W141" s="95">
        <f t="shared" si="7"/>
        <v>95</v>
      </c>
    </row>
    <row r="142" spans="1:23" ht="15" customHeight="1" x14ac:dyDescent="0.15">
      <c r="A142" s="85"/>
      <c r="B142" s="88" t="s">
        <v>103</v>
      </c>
      <c r="C142" s="106">
        <v>21</v>
      </c>
      <c r="D142" s="102">
        <v>23</v>
      </c>
      <c r="E142" s="102">
        <v>13</v>
      </c>
      <c r="F142" s="102">
        <v>10</v>
      </c>
      <c r="G142" s="100">
        <v>13</v>
      </c>
      <c r="H142" s="102">
        <v>7</v>
      </c>
      <c r="I142" s="119">
        <v>3</v>
      </c>
      <c r="J142" s="118">
        <v>10</v>
      </c>
      <c r="K142" s="102">
        <v>12</v>
      </c>
      <c r="L142" s="102">
        <v>12</v>
      </c>
      <c r="M142" s="102">
        <v>5</v>
      </c>
      <c r="N142" s="102">
        <v>7</v>
      </c>
      <c r="O142" s="102">
        <v>16</v>
      </c>
      <c r="P142" s="119">
        <v>11</v>
      </c>
      <c r="Q142" s="108">
        <v>-11</v>
      </c>
      <c r="R142" s="95">
        <v>-11</v>
      </c>
      <c r="S142" s="95">
        <v>-1</v>
      </c>
      <c r="T142" s="95">
        <v>-5</v>
      </c>
      <c r="U142" s="95">
        <v>-6</v>
      </c>
      <c r="V142" s="95">
        <f t="shared" si="6"/>
        <v>9</v>
      </c>
      <c r="W142" s="95">
        <f t="shared" si="7"/>
        <v>8</v>
      </c>
    </row>
    <row r="143" spans="1:23" ht="15" customHeight="1" x14ac:dyDescent="0.15">
      <c r="A143" s="86"/>
      <c r="B143" s="88" t="s">
        <v>104</v>
      </c>
      <c r="C143" s="106" t="s">
        <v>187</v>
      </c>
      <c r="D143" s="102">
        <v>2</v>
      </c>
      <c r="E143" s="102">
        <v>2</v>
      </c>
      <c r="F143" s="102" t="s">
        <v>185</v>
      </c>
      <c r="G143" s="100">
        <v>1</v>
      </c>
      <c r="H143" s="102" t="s">
        <v>219</v>
      </c>
      <c r="I143" s="119" t="s">
        <v>203</v>
      </c>
      <c r="J143" s="118">
        <v>19</v>
      </c>
      <c r="K143" s="102">
        <v>15</v>
      </c>
      <c r="L143" s="102">
        <v>23</v>
      </c>
      <c r="M143" s="102">
        <v>24</v>
      </c>
      <c r="N143" s="102">
        <v>37</v>
      </c>
      <c r="O143" s="102">
        <v>53</v>
      </c>
      <c r="P143" s="119">
        <v>49</v>
      </c>
      <c r="Q143" s="108">
        <v>19</v>
      </c>
      <c r="R143" s="95">
        <v>13</v>
      </c>
      <c r="S143" s="95">
        <v>21</v>
      </c>
      <c r="T143" s="95">
        <v>24</v>
      </c>
      <c r="U143" s="95">
        <v>36</v>
      </c>
      <c r="V143" s="128">
        <v>53</v>
      </c>
      <c r="W143" s="95">
        <v>49</v>
      </c>
    </row>
    <row r="144" spans="1:23" ht="15" customHeight="1" x14ac:dyDescent="0.15">
      <c r="A144" s="86"/>
      <c r="B144" s="88" t="s">
        <v>105</v>
      </c>
      <c r="C144" s="106">
        <v>1</v>
      </c>
      <c r="D144" s="102">
        <v>3</v>
      </c>
      <c r="E144" s="102" t="s">
        <v>186</v>
      </c>
      <c r="F144" s="102">
        <v>2</v>
      </c>
      <c r="G144" s="100">
        <v>1</v>
      </c>
      <c r="H144" s="102">
        <v>4</v>
      </c>
      <c r="I144" s="119">
        <v>8</v>
      </c>
      <c r="J144" s="118">
        <v>6</v>
      </c>
      <c r="K144" s="102">
        <v>1</v>
      </c>
      <c r="L144" s="102">
        <v>9</v>
      </c>
      <c r="M144" s="120">
        <v>1</v>
      </c>
      <c r="N144" s="120">
        <v>6</v>
      </c>
      <c r="O144" s="102">
        <v>10</v>
      </c>
      <c r="P144" s="119">
        <v>13</v>
      </c>
      <c r="Q144" s="108">
        <v>5</v>
      </c>
      <c r="R144" s="95">
        <v>-2</v>
      </c>
      <c r="S144" s="95">
        <v>9</v>
      </c>
      <c r="T144" s="95">
        <v>-1</v>
      </c>
      <c r="U144" s="95">
        <v>5</v>
      </c>
      <c r="V144" s="95">
        <f t="shared" ref="V144:V158" si="8">O144-H144</f>
        <v>6</v>
      </c>
      <c r="W144" s="95">
        <f t="shared" si="7"/>
        <v>5</v>
      </c>
    </row>
    <row r="145" spans="1:23" ht="15" customHeight="1" x14ac:dyDescent="0.15">
      <c r="A145" s="86"/>
      <c r="B145" s="88" t="s">
        <v>106</v>
      </c>
      <c r="C145" s="106">
        <v>150</v>
      </c>
      <c r="D145" s="102">
        <v>233</v>
      </c>
      <c r="E145" s="102">
        <v>141</v>
      </c>
      <c r="F145" s="102">
        <v>137</v>
      </c>
      <c r="G145" s="100">
        <v>117</v>
      </c>
      <c r="H145" s="102">
        <v>101</v>
      </c>
      <c r="I145" s="119">
        <v>84</v>
      </c>
      <c r="J145" s="126">
        <v>54</v>
      </c>
      <c r="K145" s="113">
        <v>53</v>
      </c>
      <c r="L145" s="113">
        <v>20</v>
      </c>
      <c r="M145" s="102">
        <v>19</v>
      </c>
      <c r="N145" s="102">
        <v>14</v>
      </c>
      <c r="O145" s="102">
        <v>14</v>
      </c>
      <c r="P145" s="119">
        <v>15</v>
      </c>
      <c r="Q145" s="108">
        <v>-96</v>
      </c>
      <c r="R145" s="95">
        <v>-180</v>
      </c>
      <c r="S145" s="95">
        <v>-121</v>
      </c>
      <c r="T145" s="95">
        <v>-118</v>
      </c>
      <c r="U145" s="95">
        <v>-103</v>
      </c>
      <c r="V145" s="95">
        <f t="shared" si="8"/>
        <v>-87</v>
      </c>
      <c r="W145" s="95">
        <f t="shared" si="7"/>
        <v>-69</v>
      </c>
    </row>
    <row r="146" spans="1:23" ht="15" customHeight="1" x14ac:dyDescent="0.15">
      <c r="A146" s="86"/>
      <c r="B146" s="88" t="s">
        <v>107</v>
      </c>
      <c r="C146" s="106">
        <v>670</v>
      </c>
      <c r="D146" s="102">
        <v>407</v>
      </c>
      <c r="E146" s="102">
        <v>322</v>
      </c>
      <c r="F146" s="102">
        <v>169</v>
      </c>
      <c r="G146" s="100">
        <v>153</v>
      </c>
      <c r="H146" s="102">
        <v>185</v>
      </c>
      <c r="I146" s="119">
        <v>186</v>
      </c>
      <c r="J146" s="118">
        <v>1699</v>
      </c>
      <c r="K146" s="102">
        <v>1406</v>
      </c>
      <c r="L146" s="102">
        <v>1395</v>
      </c>
      <c r="M146" s="102">
        <v>1276</v>
      </c>
      <c r="N146" s="102">
        <v>1098</v>
      </c>
      <c r="O146" s="102">
        <v>1083</v>
      </c>
      <c r="P146" s="119">
        <v>929</v>
      </c>
      <c r="Q146" s="108">
        <v>1029</v>
      </c>
      <c r="R146" s="95">
        <v>999</v>
      </c>
      <c r="S146" s="95">
        <v>1073</v>
      </c>
      <c r="T146" s="95">
        <v>1107</v>
      </c>
      <c r="U146" s="188">
        <v>945</v>
      </c>
      <c r="V146" s="95">
        <f t="shared" si="8"/>
        <v>898</v>
      </c>
      <c r="W146" s="95">
        <f t="shared" si="7"/>
        <v>743</v>
      </c>
    </row>
    <row r="147" spans="1:23" ht="15" customHeight="1" x14ac:dyDescent="0.15">
      <c r="A147" s="86"/>
      <c r="B147" s="88" t="s">
        <v>108</v>
      </c>
      <c r="C147" s="106">
        <v>3</v>
      </c>
      <c r="D147" s="102">
        <v>11</v>
      </c>
      <c r="E147" s="102">
        <v>4</v>
      </c>
      <c r="F147" s="102">
        <v>7</v>
      </c>
      <c r="G147" s="100">
        <v>6</v>
      </c>
      <c r="H147" s="102">
        <v>5</v>
      </c>
      <c r="I147" s="119">
        <v>8</v>
      </c>
      <c r="J147" s="118">
        <v>30</v>
      </c>
      <c r="K147" s="102">
        <v>10</v>
      </c>
      <c r="L147" s="102">
        <v>13</v>
      </c>
      <c r="M147" s="102">
        <v>7</v>
      </c>
      <c r="N147" s="102">
        <v>6</v>
      </c>
      <c r="O147" s="102">
        <v>11</v>
      </c>
      <c r="P147" s="119">
        <v>23</v>
      </c>
      <c r="Q147" s="108">
        <v>27</v>
      </c>
      <c r="R147" s="95">
        <v>-1</v>
      </c>
      <c r="S147" s="95">
        <v>9</v>
      </c>
      <c r="T147" s="95" t="s">
        <v>203</v>
      </c>
      <c r="U147" s="95" t="s">
        <v>203</v>
      </c>
      <c r="V147" s="95">
        <f t="shared" si="8"/>
        <v>6</v>
      </c>
      <c r="W147" s="95">
        <f t="shared" si="7"/>
        <v>15</v>
      </c>
    </row>
    <row r="148" spans="1:23" ht="15" customHeight="1" x14ac:dyDescent="0.15">
      <c r="A148" s="86"/>
      <c r="B148" s="88" t="s">
        <v>109</v>
      </c>
      <c r="C148" s="106">
        <v>10</v>
      </c>
      <c r="D148" s="102">
        <v>8</v>
      </c>
      <c r="E148" s="102">
        <v>15</v>
      </c>
      <c r="F148" s="102">
        <v>14</v>
      </c>
      <c r="G148" s="100">
        <v>5</v>
      </c>
      <c r="H148" s="102">
        <v>7</v>
      </c>
      <c r="I148" s="119">
        <v>10</v>
      </c>
      <c r="J148" s="118">
        <v>6</v>
      </c>
      <c r="K148" s="102">
        <v>51</v>
      </c>
      <c r="L148" s="102">
        <v>51</v>
      </c>
      <c r="M148" s="102">
        <v>90</v>
      </c>
      <c r="N148" s="102">
        <v>95</v>
      </c>
      <c r="O148" s="102">
        <v>97</v>
      </c>
      <c r="P148" s="119">
        <v>81</v>
      </c>
      <c r="Q148" s="108">
        <v>-4</v>
      </c>
      <c r="R148" s="95">
        <v>43</v>
      </c>
      <c r="S148" s="95">
        <v>36</v>
      </c>
      <c r="T148" s="95">
        <v>76</v>
      </c>
      <c r="U148" s="95">
        <v>90</v>
      </c>
      <c r="V148" s="95">
        <f t="shared" si="8"/>
        <v>90</v>
      </c>
      <c r="W148" s="95">
        <f t="shared" si="7"/>
        <v>71</v>
      </c>
    </row>
    <row r="149" spans="1:23" ht="15" customHeight="1" x14ac:dyDescent="0.15">
      <c r="A149" s="86"/>
      <c r="B149" s="88" t="s">
        <v>110</v>
      </c>
      <c r="C149" s="106">
        <v>1063</v>
      </c>
      <c r="D149" s="102">
        <v>862</v>
      </c>
      <c r="E149" s="102">
        <v>744</v>
      </c>
      <c r="F149" s="102">
        <v>663</v>
      </c>
      <c r="G149" s="100">
        <v>640</v>
      </c>
      <c r="H149" s="102">
        <v>612</v>
      </c>
      <c r="I149" s="119">
        <v>532</v>
      </c>
      <c r="J149" s="118">
        <v>1630</v>
      </c>
      <c r="K149" s="102">
        <v>1529</v>
      </c>
      <c r="L149" s="102">
        <v>1302</v>
      </c>
      <c r="M149" s="102">
        <v>1131</v>
      </c>
      <c r="N149" s="102">
        <v>973</v>
      </c>
      <c r="O149" s="102">
        <v>963</v>
      </c>
      <c r="P149" s="119">
        <v>796</v>
      </c>
      <c r="Q149" s="108">
        <v>567</v>
      </c>
      <c r="R149" s="95">
        <v>667</v>
      </c>
      <c r="S149" s="95">
        <v>558</v>
      </c>
      <c r="T149" s="95">
        <v>468</v>
      </c>
      <c r="U149" s="95">
        <v>333</v>
      </c>
      <c r="V149" s="95">
        <f t="shared" si="8"/>
        <v>351</v>
      </c>
      <c r="W149" s="95">
        <f t="shared" si="7"/>
        <v>264</v>
      </c>
    </row>
    <row r="150" spans="1:23" ht="15" customHeight="1" x14ac:dyDescent="0.15">
      <c r="A150" s="86"/>
      <c r="B150" s="88" t="s">
        <v>111</v>
      </c>
      <c r="C150" s="106">
        <v>402</v>
      </c>
      <c r="D150" s="102">
        <v>350</v>
      </c>
      <c r="E150" s="102">
        <v>270</v>
      </c>
      <c r="F150" s="102">
        <v>185</v>
      </c>
      <c r="G150" s="100">
        <v>172</v>
      </c>
      <c r="H150" s="102">
        <v>176</v>
      </c>
      <c r="I150" s="119">
        <v>159</v>
      </c>
      <c r="J150" s="118">
        <v>949</v>
      </c>
      <c r="K150" s="102">
        <v>735</v>
      </c>
      <c r="L150" s="102">
        <v>655</v>
      </c>
      <c r="M150" s="102">
        <v>530</v>
      </c>
      <c r="N150" s="102">
        <v>456</v>
      </c>
      <c r="O150" s="102">
        <v>396</v>
      </c>
      <c r="P150" s="119">
        <v>331</v>
      </c>
      <c r="Q150" s="108">
        <v>547</v>
      </c>
      <c r="R150" s="95">
        <v>385</v>
      </c>
      <c r="S150" s="95">
        <v>385</v>
      </c>
      <c r="T150" s="95">
        <v>345</v>
      </c>
      <c r="U150" s="95">
        <v>284</v>
      </c>
      <c r="V150" s="95">
        <f t="shared" si="8"/>
        <v>220</v>
      </c>
      <c r="W150" s="95">
        <f t="shared" si="7"/>
        <v>172</v>
      </c>
    </row>
    <row r="151" spans="1:23" ht="15" customHeight="1" x14ac:dyDescent="0.15">
      <c r="A151" s="86"/>
      <c r="B151" s="88" t="s">
        <v>112</v>
      </c>
      <c r="C151" s="106">
        <v>8</v>
      </c>
      <c r="D151" s="102">
        <v>18</v>
      </c>
      <c r="E151" s="102">
        <v>18</v>
      </c>
      <c r="F151" s="102">
        <v>22</v>
      </c>
      <c r="G151" s="100">
        <v>29</v>
      </c>
      <c r="H151" s="102">
        <v>17</v>
      </c>
      <c r="I151" s="119">
        <v>21</v>
      </c>
      <c r="J151" s="118">
        <v>7</v>
      </c>
      <c r="K151" s="102">
        <v>14</v>
      </c>
      <c r="L151" s="102">
        <v>5</v>
      </c>
      <c r="M151" s="102">
        <v>3</v>
      </c>
      <c r="N151" s="102">
        <v>4</v>
      </c>
      <c r="O151" s="102">
        <v>10</v>
      </c>
      <c r="P151" s="119">
        <v>16</v>
      </c>
      <c r="Q151" s="108">
        <v>-1</v>
      </c>
      <c r="R151" s="95">
        <v>-4</v>
      </c>
      <c r="S151" s="95">
        <v>-13</v>
      </c>
      <c r="T151" s="95">
        <v>-19</v>
      </c>
      <c r="U151" s="95">
        <v>-25</v>
      </c>
      <c r="V151" s="95">
        <f t="shared" si="8"/>
        <v>-7</v>
      </c>
      <c r="W151" s="95">
        <f t="shared" si="7"/>
        <v>-5</v>
      </c>
    </row>
    <row r="152" spans="1:23" ht="15" customHeight="1" x14ac:dyDescent="0.15">
      <c r="A152" s="86"/>
      <c r="B152" s="88" t="s">
        <v>113</v>
      </c>
      <c r="C152" s="106">
        <v>528</v>
      </c>
      <c r="D152" s="102">
        <v>294</v>
      </c>
      <c r="E152" s="102">
        <v>294</v>
      </c>
      <c r="F152" s="102">
        <v>286</v>
      </c>
      <c r="G152" s="100">
        <v>268</v>
      </c>
      <c r="H152" s="102">
        <v>241</v>
      </c>
      <c r="I152" s="119">
        <v>222</v>
      </c>
      <c r="J152" s="118">
        <v>930</v>
      </c>
      <c r="K152" s="102">
        <v>905</v>
      </c>
      <c r="L152" s="102">
        <v>903</v>
      </c>
      <c r="M152" s="102">
        <v>644</v>
      </c>
      <c r="N152" s="102">
        <v>630</v>
      </c>
      <c r="O152" s="102">
        <v>576</v>
      </c>
      <c r="P152" s="119">
        <v>509</v>
      </c>
      <c r="Q152" s="108">
        <v>402</v>
      </c>
      <c r="R152" s="95">
        <v>611</v>
      </c>
      <c r="S152" s="95">
        <v>609</v>
      </c>
      <c r="T152" s="95">
        <v>358</v>
      </c>
      <c r="U152" s="95">
        <v>362</v>
      </c>
      <c r="V152" s="95">
        <f t="shared" si="8"/>
        <v>335</v>
      </c>
      <c r="W152" s="95">
        <f t="shared" si="7"/>
        <v>287</v>
      </c>
    </row>
    <row r="153" spans="1:23" ht="15" customHeight="1" x14ac:dyDescent="0.15">
      <c r="A153" s="86"/>
      <c r="B153" s="88" t="s">
        <v>114</v>
      </c>
      <c r="C153" s="106">
        <v>47</v>
      </c>
      <c r="D153" s="102">
        <v>65</v>
      </c>
      <c r="E153" s="102">
        <v>65</v>
      </c>
      <c r="F153" s="102">
        <v>61</v>
      </c>
      <c r="G153" s="100">
        <v>45</v>
      </c>
      <c r="H153" s="102">
        <v>58</v>
      </c>
      <c r="I153" s="119">
        <v>81</v>
      </c>
      <c r="J153" s="118">
        <v>320</v>
      </c>
      <c r="K153" s="102">
        <v>367</v>
      </c>
      <c r="L153" s="102">
        <v>281</v>
      </c>
      <c r="M153" s="102">
        <v>248</v>
      </c>
      <c r="N153" s="102">
        <v>247</v>
      </c>
      <c r="O153" s="102">
        <v>348</v>
      </c>
      <c r="P153" s="119">
        <v>329</v>
      </c>
      <c r="Q153" s="108">
        <v>273</v>
      </c>
      <c r="R153" s="95">
        <v>302</v>
      </c>
      <c r="S153" s="95">
        <v>216</v>
      </c>
      <c r="T153" s="95">
        <v>187</v>
      </c>
      <c r="U153" s="95">
        <v>202</v>
      </c>
      <c r="V153" s="95">
        <f t="shared" si="8"/>
        <v>290</v>
      </c>
      <c r="W153" s="95">
        <f t="shared" si="7"/>
        <v>248</v>
      </c>
    </row>
    <row r="154" spans="1:23" ht="15" customHeight="1" x14ac:dyDescent="0.15">
      <c r="A154" s="85" t="s">
        <v>163</v>
      </c>
      <c r="B154" s="88"/>
      <c r="C154" s="106">
        <v>715</v>
      </c>
      <c r="D154" s="102">
        <v>703</v>
      </c>
      <c r="E154" s="102">
        <v>703</v>
      </c>
      <c r="F154" s="102">
        <v>623</v>
      </c>
      <c r="G154" s="100">
        <v>639</v>
      </c>
      <c r="H154" s="102">
        <v>715</v>
      </c>
      <c r="I154" s="119">
        <v>533</v>
      </c>
      <c r="J154" s="118">
        <v>163</v>
      </c>
      <c r="K154" s="102">
        <v>174</v>
      </c>
      <c r="L154" s="102">
        <v>193</v>
      </c>
      <c r="M154" s="102">
        <v>111</v>
      </c>
      <c r="N154" s="102">
        <v>69</v>
      </c>
      <c r="O154" s="102">
        <v>137</v>
      </c>
      <c r="P154" s="119">
        <v>154</v>
      </c>
      <c r="Q154" s="108">
        <v>-552</v>
      </c>
      <c r="R154" s="95">
        <v>-529</v>
      </c>
      <c r="S154" s="95">
        <v>-510</v>
      </c>
      <c r="T154" s="95">
        <v>-512</v>
      </c>
      <c r="U154" s="95">
        <v>-570</v>
      </c>
      <c r="V154" s="95">
        <f t="shared" si="8"/>
        <v>-578</v>
      </c>
      <c r="W154" s="95">
        <f t="shared" si="7"/>
        <v>-379</v>
      </c>
    </row>
    <row r="155" spans="1:23" ht="15" customHeight="1" x14ac:dyDescent="0.15">
      <c r="A155" s="87" t="s">
        <v>164</v>
      </c>
      <c r="B155" s="88"/>
      <c r="C155" s="106">
        <v>2</v>
      </c>
      <c r="D155" s="102">
        <v>3</v>
      </c>
      <c r="E155" s="102">
        <v>3</v>
      </c>
      <c r="F155" s="102">
        <v>3</v>
      </c>
      <c r="G155" s="100" t="s">
        <v>184</v>
      </c>
      <c r="H155" s="102">
        <v>10</v>
      </c>
      <c r="I155" s="119">
        <v>3</v>
      </c>
      <c r="J155" s="118">
        <v>1</v>
      </c>
      <c r="K155" s="102">
        <v>6</v>
      </c>
      <c r="L155" s="102">
        <v>11</v>
      </c>
      <c r="M155" s="102">
        <v>9</v>
      </c>
      <c r="N155" s="102">
        <v>5</v>
      </c>
      <c r="O155" s="102">
        <v>13</v>
      </c>
      <c r="P155" s="119">
        <v>16</v>
      </c>
      <c r="Q155" s="108">
        <v>-1</v>
      </c>
      <c r="R155" s="95">
        <v>3</v>
      </c>
      <c r="S155" s="95">
        <v>8</v>
      </c>
      <c r="T155" s="95">
        <v>6</v>
      </c>
      <c r="U155" s="95">
        <v>5</v>
      </c>
      <c r="V155" s="95">
        <f t="shared" si="8"/>
        <v>3</v>
      </c>
      <c r="W155" s="95">
        <f t="shared" si="7"/>
        <v>13</v>
      </c>
    </row>
    <row r="156" spans="1:23" ht="15" customHeight="1" x14ac:dyDescent="0.15">
      <c r="A156" s="87" t="s">
        <v>165</v>
      </c>
      <c r="B156" s="88"/>
      <c r="C156" s="106">
        <v>22</v>
      </c>
      <c r="D156" s="102">
        <v>15</v>
      </c>
      <c r="E156" s="102">
        <v>15</v>
      </c>
      <c r="F156" s="102">
        <v>17</v>
      </c>
      <c r="G156" s="100">
        <v>19</v>
      </c>
      <c r="H156" s="102">
        <v>17</v>
      </c>
      <c r="I156" s="119">
        <v>11</v>
      </c>
      <c r="J156" s="118">
        <v>12</v>
      </c>
      <c r="K156" s="102">
        <v>26</v>
      </c>
      <c r="L156" s="102">
        <v>32</v>
      </c>
      <c r="M156" s="102">
        <v>10</v>
      </c>
      <c r="N156" s="102">
        <v>7</v>
      </c>
      <c r="O156" s="102">
        <v>15</v>
      </c>
      <c r="P156" s="119">
        <v>14</v>
      </c>
      <c r="Q156" s="108">
        <v>-10</v>
      </c>
      <c r="R156" s="95">
        <v>11</v>
      </c>
      <c r="S156" s="95">
        <v>17</v>
      </c>
      <c r="T156" s="95">
        <v>-7</v>
      </c>
      <c r="U156" s="95">
        <v>-12</v>
      </c>
      <c r="V156" s="95">
        <f t="shared" si="8"/>
        <v>-2</v>
      </c>
      <c r="W156" s="95">
        <f t="shared" si="7"/>
        <v>3</v>
      </c>
    </row>
    <row r="157" spans="1:23" ht="15.75" customHeight="1" x14ac:dyDescent="0.15">
      <c r="A157" s="87" t="s">
        <v>166</v>
      </c>
      <c r="B157" s="88"/>
      <c r="C157" s="106">
        <v>660</v>
      </c>
      <c r="D157" s="102">
        <v>685</v>
      </c>
      <c r="E157" s="102">
        <v>598</v>
      </c>
      <c r="F157" s="102">
        <v>493</v>
      </c>
      <c r="G157" s="100">
        <v>504</v>
      </c>
      <c r="H157" s="102">
        <v>568</v>
      </c>
      <c r="I157" s="119">
        <v>435</v>
      </c>
      <c r="J157" s="118">
        <v>120</v>
      </c>
      <c r="K157" s="102">
        <v>96</v>
      </c>
      <c r="L157" s="102">
        <v>86</v>
      </c>
      <c r="M157" s="102">
        <v>56</v>
      </c>
      <c r="N157" s="102">
        <v>31</v>
      </c>
      <c r="O157" s="102">
        <v>48</v>
      </c>
      <c r="P157" s="119">
        <v>60</v>
      </c>
      <c r="Q157" s="108">
        <v>-540</v>
      </c>
      <c r="R157" s="95">
        <v>-589</v>
      </c>
      <c r="S157" s="95">
        <v>-512</v>
      </c>
      <c r="T157" s="95">
        <v>-437</v>
      </c>
      <c r="U157" s="95">
        <v>-473</v>
      </c>
      <c r="V157" s="95">
        <f t="shared" si="8"/>
        <v>-520</v>
      </c>
      <c r="W157" s="95">
        <f t="shared" si="7"/>
        <v>-375</v>
      </c>
    </row>
    <row r="158" spans="1:23" ht="15.75" customHeight="1" x14ac:dyDescent="0.15">
      <c r="A158" s="85" t="s">
        <v>167</v>
      </c>
      <c r="B158" s="88"/>
      <c r="C158" s="106">
        <v>612</v>
      </c>
      <c r="D158" s="102">
        <v>612</v>
      </c>
      <c r="E158" s="102">
        <v>539</v>
      </c>
      <c r="F158" s="102">
        <v>451</v>
      </c>
      <c r="G158" s="100">
        <v>459</v>
      </c>
      <c r="H158" s="102">
        <v>493</v>
      </c>
      <c r="I158" s="119">
        <v>392</v>
      </c>
      <c r="J158" s="118">
        <v>102</v>
      </c>
      <c r="K158" s="102">
        <v>87</v>
      </c>
      <c r="L158" s="102">
        <v>74</v>
      </c>
      <c r="M158" s="102">
        <v>49</v>
      </c>
      <c r="N158" s="102">
        <v>27</v>
      </c>
      <c r="O158" s="102">
        <v>34</v>
      </c>
      <c r="P158" s="119">
        <v>47</v>
      </c>
      <c r="Q158" s="108">
        <v>-510</v>
      </c>
      <c r="R158" s="95">
        <v>-525</v>
      </c>
      <c r="S158" s="95">
        <v>-465</v>
      </c>
      <c r="T158" s="95">
        <v>-402</v>
      </c>
      <c r="U158" s="95">
        <v>-432</v>
      </c>
      <c r="V158" s="95">
        <f t="shared" si="8"/>
        <v>-459</v>
      </c>
      <c r="W158" s="95">
        <f t="shared" si="7"/>
        <v>-345</v>
      </c>
    </row>
    <row r="159" spans="1:23" ht="15.75" customHeight="1" x14ac:dyDescent="0.15">
      <c r="A159" s="85"/>
      <c r="B159" s="88" t="s">
        <v>115</v>
      </c>
      <c r="C159" s="106">
        <v>143</v>
      </c>
      <c r="D159" s="102">
        <v>122</v>
      </c>
      <c r="E159" s="102">
        <v>99</v>
      </c>
      <c r="F159" s="102">
        <v>80</v>
      </c>
      <c r="G159" s="100">
        <v>112</v>
      </c>
      <c r="H159" s="102">
        <v>95</v>
      </c>
      <c r="I159" s="119">
        <v>84</v>
      </c>
      <c r="J159" s="118">
        <v>1</v>
      </c>
      <c r="K159" s="102">
        <v>2</v>
      </c>
      <c r="L159" s="102">
        <v>1</v>
      </c>
      <c r="M159" s="102" t="s">
        <v>191</v>
      </c>
      <c r="N159" s="102" t="s">
        <v>190</v>
      </c>
      <c r="O159" s="102" t="s">
        <v>219</v>
      </c>
      <c r="P159" s="119" t="s">
        <v>203</v>
      </c>
      <c r="Q159" s="108">
        <v>-142</v>
      </c>
      <c r="R159" s="95">
        <v>-120</v>
      </c>
      <c r="S159" s="95">
        <v>-98</v>
      </c>
      <c r="T159" s="95">
        <v>-80</v>
      </c>
      <c r="U159" s="95">
        <v>-112</v>
      </c>
      <c r="V159" s="128">
        <v>-95</v>
      </c>
      <c r="W159" s="95">
        <v>-84</v>
      </c>
    </row>
    <row r="160" spans="1:23" ht="15.75" customHeight="1" x14ac:dyDescent="0.15">
      <c r="A160" s="85"/>
      <c r="B160" s="88" t="s">
        <v>116</v>
      </c>
      <c r="C160" s="106">
        <v>9</v>
      </c>
      <c r="D160" s="102">
        <v>7</v>
      </c>
      <c r="E160" s="102">
        <v>13</v>
      </c>
      <c r="F160" s="102">
        <v>4</v>
      </c>
      <c r="G160" s="100">
        <v>6</v>
      </c>
      <c r="H160" s="102">
        <v>5</v>
      </c>
      <c r="I160" s="119">
        <v>6</v>
      </c>
      <c r="J160" s="118">
        <v>2</v>
      </c>
      <c r="K160" s="102" t="s">
        <v>198</v>
      </c>
      <c r="L160" s="102">
        <v>2</v>
      </c>
      <c r="M160" s="102">
        <v>1</v>
      </c>
      <c r="N160" s="102">
        <v>3</v>
      </c>
      <c r="O160" s="102" t="s">
        <v>219</v>
      </c>
      <c r="P160" s="119">
        <v>2</v>
      </c>
      <c r="Q160" s="108">
        <v>-7</v>
      </c>
      <c r="R160" s="95">
        <v>-7</v>
      </c>
      <c r="S160" s="95">
        <v>-11</v>
      </c>
      <c r="T160" s="95">
        <v>-3</v>
      </c>
      <c r="U160" s="95">
        <v>-3</v>
      </c>
      <c r="V160" s="128">
        <v>-5</v>
      </c>
      <c r="W160" s="95">
        <f t="shared" si="7"/>
        <v>-4</v>
      </c>
    </row>
    <row r="161" spans="1:23" ht="15.75" customHeight="1" x14ac:dyDescent="0.15">
      <c r="A161" s="85"/>
      <c r="B161" s="88" t="s">
        <v>117</v>
      </c>
      <c r="C161" s="106">
        <v>22</v>
      </c>
      <c r="D161" s="102">
        <v>30</v>
      </c>
      <c r="E161" s="102">
        <v>29</v>
      </c>
      <c r="F161" s="102">
        <v>22</v>
      </c>
      <c r="G161" s="100">
        <v>18</v>
      </c>
      <c r="H161" s="102">
        <v>23</v>
      </c>
      <c r="I161" s="119">
        <v>14</v>
      </c>
      <c r="J161" s="118">
        <v>3</v>
      </c>
      <c r="K161" s="102">
        <v>5</v>
      </c>
      <c r="L161" s="102">
        <v>3</v>
      </c>
      <c r="M161" s="102">
        <v>2</v>
      </c>
      <c r="N161" s="102">
        <v>2</v>
      </c>
      <c r="O161" s="102">
        <v>2</v>
      </c>
      <c r="P161" s="119">
        <v>1</v>
      </c>
      <c r="Q161" s="108">
        <v>-19</v>
      </c>
      <c r="R161" s="95">
        <v>-25</v>
      </c>
      <c r="S161" s="95">
        <v>-26</v>
      </c>
      <c r="T161" s="95">
        <v>-20</v>
      </c>
      <c r="U161" s="95">
        <v>-16</v>
      </c>
      <c r="V161" s="95">
        <f>O161-H161</f>
        <v>-21</v>
      </c>
      <c r="W161" s="95">
        <f>P161-I161</f>
        <v>-13</v>
      </c>
    </row>
    <row r="162" spans="1:23" ht="15.75" customHeight="1" x14ac:dyDescent="0.15">
      <c r="A162" s="85"/>
      <c r="B162" s="88" t="s">
        <v>118</v>
      </c>
      <c r="C162" s="106">
        <v>99</v>
      </c>
      <c r="D162" s="102">
        <v>90</v>
      </c>
      <c r="E162" s="102">
        <v>64</v>
      </c>
      <c r="F162" s="102">
        <v>66</v>
      </c>
      <c r="G162" s="100">
        <v>56</v>
      </c>
      <c r="H162" s="102">
        <v>48</v>
      </c>
      <c r="I162" s="119">
        <v>38</v>
      </c>
      <c r="J162" s="118">
        <v>2</v>
      </c>
      <c r="K162" s="102">
        <v>2</v>
      </c>
      <c r="L162" s="102">
        <v>2</v>
      </c>
      <c r="M162" s="102">
        <v>2</v>
      </c>
      <c r="N162" s="102" t="s">
        <v>190</v>
      </c>
      <c r="O162" s="102">
        <v>1</v>
      </c>
      <c r="P162" s="119" t="s">
        <v>203</v>
      </c>
      <c r="Q162" s="108">
        <v>-97</v>
      </c>
      <c r="R162" s="95">
        <v>-88</v>
      </c>
      <c r="S162" s="95">
        <v>-62</v>
      </c>
      <c r="T162" s="95">
        <v>-64</v>
      </c>
      <c r="U162" s="95">
        <v>-56</v>
      </c>
      <c r="V162" s="95">
        <f>O162-H162</f>
        <v>-47</v>
      </c>
      <c r="W162" s="95">
        <v>-38</v>
      </c>
    </row>
    <row r="163" spans="1:23" ht="15.75" customHeight="1" x14ac:dyDescent="0.15">
      <c r="A163" s="85"/>
      <c r="B163" s="88" t="s">
        <v>119</v>
      </c>
      <c r="C163" s="106">
        <v>54</v>
      </c>
      <c r="D163" s="102">
        <v>52</v>
      </c>
      <c r="E163" s="102">
        <v>53</v>
      </c>
      <c r="F163" s="102">
        <v>41</v>
      </c>
      <c r="G163" s="100">
        <v>50</v>
      </c>
      <c r="H163" s="102">
        <v>44</v>
      </c>
      <c r="I163" s="119">
        <v>36</v>
      </c>
      <c r="J163" s="118">
        <v>4</v>
      </c>
      <c r="K163" s="102">
        <v>6</v>
      </c>
      <c r="L163" s="102">
        <v>1</v>
      </c>
      <c r="M163" s="102">
        <v>2</v>
      </c>
      <c r="N163" s="102">
        <v>1</v>
      </c>
      <c r="O163" s="102" t="s">
        <v>219</v>
      </c>
      <c r="P163" s="119">
        <v>1</v>
      </c>
      <c r="Q163" s="108">
        <v>-50</v>
      </c>
      <c r="R163" s="95">
        <v>-46</v>
      </c>
      <c r="S163" s="95">
        <v>-52</v>
      </c>
      <c r="T163" s="95">
        <v>-39</v>
      </c>
      <c r="U163" s="95">
        <v>-49</v>
      </c>
      <c r="V163" s="128">
        <v>-44</v>
      </c>
      <c r="W163" s="95">
        <f t="shared" si="7"/>
        <v>-35</v>
      </c>
    </row>
    <row r="164" spans="1:23" ht="15.75" customHeight="1" x14ac:dyDescent="0.15">
      <c r="A164" s="85"/>
      <c r="B164" s="88" t="s">
        <v>120</v>
      </c>
      <c r="C164" s="106">
        <v>19</v>
      </c>
      <c r="D164" s="102">
        <v>15</v>
      </c>
      <c r="E164" s="102">
        <v>11</v>
      </c>
      <c r="F164" s="102">
        <v>8</v>
      </c>
      <c r="G164" s="100">
        <v>7</v>
      </c>
      <c r="H164" s="102">
        <v>5</v>
      </c>
      <c r="I164" s="119">
        <v>7</v>
      </c>
      <c r="J164" s="118">
        <v>3</v>
      </c>
      <c r="K164" s="102" t="s">
        <v>199</v>
      </c>
      <c r="L164" s="102">
        <v>1</v>
      </c>
      <c r="M164" s="102" t="s">
        <v>191</v>
      </c>
      <c r="N164" s="102" t="s">
        <v>187</v>
      </c>
      <c r="O164" s="102" t="s">
        <v>219</v>
      </c>
      <c r="P164" s="119">
        <v>1</v>
      </c>
      <c r="Q164" s="108">
        <v>-16</v>
      </c>
      <c r="R164" s="95">
        <v>-15</v>
      </c>
      <c r="S164" s="95">
        <v>-10</v>
      </c>
      <c r="T164" s="95">
        <v>-8</v>
      </c>
      <c r="U164" s="95">
        <v>-7</v>
      </c>
      <c r="V164" s="128">
        <v>-5</v>
      </c>
      <c r="W164" s="95">
        <f t="shared" si="7"/>
        <v>-6</v>
      </c>
    </row>
    <row r="165" spans="1:23" ht="15.75" customHeight="1" x14ac:dyDescent="0.15">
      <c r="A165" s="85"/>
      <c r="B165" s="88" t="s">
        <v>121</v>
      </c>
      <c r="C165" s="106">
        <v>27</v>
      </c>
      <c r="D165" s="102">
        <v>35</v>
      </c>
      <c r="E165" s="102">
        <v>19</v>
      </c>
      <c r="F165" s="102">
        <v>9</v>
      </c>
      <c r="G165" s="100">
        <v>6</v>
      </c>
      <c r="H165" s="102">
        <v>5</v>
      </c>
      <c r="I165" s="119">
        <v>2</v>
      </c>
      <c r="J165" s="118">
        <v>6</v>
      </c>
      <c r="K165" s="102">
        <v>3</v>
      </c>
      <c r="L165" s="102">
        <v>2</v>
      </c>
      <c r="M165" s="102">
        <v>5</v>
      </c>
      <c r="N165" s="102">
        <v>1</v>
      </c>
      <c r="O165" s="102">
        <v>2</v>
      </c>
      <c r="P165" s="119" t="s">
        <v>203</v>
      </c>
      <c r="Q165" s="108">
        <v>-21</v>
      </c>
      <c r="R165" s="95">
        <v>-32</v>
      </c>
      <c r="S165" s="95">
        <v>-17</v>
      </c>
      <c r="T165" s="95">
        <v>-4</v>
      </c>
      <c r="U165" s="95">
        <v>-5</v>
      </c>
      <c r="V165" s="95">
        <f>O165-H165</f>
        <v>-3</v>
      </c>
      <c r="W165" s="95">
        <v>-2</v>
      </c>
    </row>
    <row r="166" spans="1:23" ht="15.75" customHeight="1" x14ac:dyDescent="0.15">
      <c r="A166" s="85"/>
      <c r="B166" s="88" t="s">
        <v>122</v>
      </c>
      <c r="C166" s="106">
        <v>11</v>
      </c>
      <c r="D166" s="102">
        <v>6</v>
      </c>
      <c r="E166" s="102">
        <v>3</v>
      </c>
      <c r="F166" s="102">
        <v>7</v>
      </c>
      <c r="G166" s="100">
        <v>6</v>
      </c>
      <c r="H166" s="102">
        <v>2</v>
      </c>
      <c r="I166" s="119">
        <v>4</v>
      </c>
      <c r="J166" s="118">
        <v>7</v>
      </c>
      <c r="K166" s="102">
        <v>4</v>
      </c>
      <c r="L166" s="102">
        <v>6</v>
      </c>
      <c r="M166" s="102">
        <v>2</v>
      </c>
      <c r="N166" s="102">
        <v>2</v>
      </c>
      <c r="O166" s="102">
        <v>4</v>
      </c>
      <c r="P166" s="119">
        <v>1</v>
      </c>
      <c r="Q166" s="108">
        <v>-4</v>
      </c>
      <c r="R166" s="95">
        <v>-2</v>
      </c>
      <c r="S166" s="95">
        <v>3</v>
      </c>
      <c r="T166" s="95">
        <v>-5</v>
      </c>
      <c r="U166" s="95">
        <v>-4</v>
      </c>
      <c r="V166" s="95">
        <f>O166-H166</f>
        <v>2</v>
      </c>
      <c r="W166" s="95">
        <f t="shared" si="7"/>
        <v>-3</v>
      </c>
    </row>
    <row r="167" spans="1:23" ht="15.75" customHeight="1" x14ac:dyDescent="0.15">
      <c r="A167" s="85"/>
      <c r="B167" s="88" t="s">
        <v>123</v>
      </c>
      <c r="C167" s="106">
        <v>13</v>
      </c>
      <c r="D167" s="102">
        <v>22</v>
      </c>
      <c r="E167" s="102">
        <v>17</v>
      </c>
      <c r="F167" s="102">
        <v>18</v>
      </c>
      <c r="G167" s="100">
        <v>27</v>
      </c>
      <c r="H167" s="102">
        <v>32</v>
      </c>
      <c r="I167" s="119">
        <v>30</v>
      </c>
      <c r="J167" s="118">
        <v>7</v>
      </c>
      <c r="K167" s="102">
        <v>6</v>
      </c>
      <c r="L167" s="102">
        <v>5</v>
      </c>
      <c r="M167" s="102">
        <v>4</v>
      </c>
      <c r="N167" s="102">
        <v>1</v>
      </c>
      <c r="O167" s="102" t="s">
        <v>219</v>
      </c>
      <c r="P167" s="119">
        <v>2</v>
      </c>
      <c r="Q167" s="108">
        <v>-6</v>
      </c>
      <c r="R167" s="95">
        <v>-16</v>
      </c>
      <c r="S167" s="95">
        <v>-12</v>
      </c>
      <c r="T167" s="95">
        <v>-14</v>
      </c>
      <c r="U167" s="95">
        <v>-26</v>
      </c>
      <c r="V167" s="128">
        <v>-32</v>
      </c>
      <c r="W167" s="95">
        <f t="shared" si="7"/>
        <v>-28</v>
      </c>
    </row>
    <row r="168" spans="1:23" ht="15.75" customHeight="1" x14ac:dyDescent="0.15">
      <c r="A168" s="85"/>
      <c r="B168" s="88" t="s">
        <v>124</v>
      </c>
      <c r="C168" s="106">
        <v>4</v>
      </c>
      <c r="D168" s="102">
        <v>4</v>
      </c>
      <c r="E168" s="102">
        <v>8</v>
      </c>
      <c r="F168" s="102">
        <v>7</v>
      </c>
      <c r="G168" s="100">
        <v>6</v>
      </c>
      <c r="H168" s="102">
        <v>5</v>
      </c>
      <c r="I168" s="119">
        <v>3</v>
      </c>
      <c r="J168" s="118">
        <v>1</v>
      </c>
      <c r="K168" s="102">
        <v>6</v>
      </c>
      <c r="L168" s="102">
        <v>2</v>
      </c>
      <c r="M168" s="102">
        <v>1</v>
      </c>
      <c r="N168" s="102">
        <v>1</v>
      </c>
      <c r="O168" s="102">
        <v>1</v>
      </c>
      <c r="P168" s="119" t="s">
        <v>203</v>
      </c>
      <c r="Q168" s="108">
        <v>-3</v>
      </c>
      <c r="R168" s="95">
        <v>2</v>
      </c>
      <c r="S168" s="95">
        <v>-6</v>
      </c>
      <c r="T168" s="95">
        <v>-6</v>
      </c>
      <c r="U168" s="95">
        <v>-5</v>
      </c>
      <c r="V168" s="95">
        <f>O168-H168</f>
        <v>-4</v>
      </c>
      <c r="W168" s="95">
        <v>-3</v>
      </c>
    </row>
    <row r="169" spans="1:23" ht="15.75" customHeight="1" x14ac:dyDescent="0.15">
      <c r="A169" s="85"/>
      <c r="B169" s="88" t="s">
        <v>125</v>
      </c>
      <c r="C169" s="106">
        <v>16</v>
      </c>
      <c r="D169" s="102">
        <v>15</v>
      </c>
      <c r="E169" s="102">
        <v>11</v>
      </c>
      <c r="F169" s="102">
        <v>17</v>
      </c>
      <c r="G169" s="100">
        <v>13</v>
      </c>
      <c r="H169" s="102">
        <v>15</v>
      </c>
      <c r="I169" s="119">
        <v>12</v>
      </c>
      <c r="J169" s="118">
        <v>4</v>
      </c>
      <c r="K169" s="102">
        <v>6</v>
      </c>
      <c r="L169" s="102">
        <v>8</v>
      </c>
      <c r="M169" s="102">
        <v>6</v>
      </c>
      <c r="N169" s="102">
        <v>3</v>
      </c>
      <c r="O169" s="102">
        <v>7</v>
      </c>
      <c r="P169" s="119">
        <v>5</v>
      </c>
      <c r="Q169" s="108">
        <v>-12</v>
      </c>
      <c r="R169" s="95">
        <v>-9</v>
      </c>
      <c r="S169" s="95">
        <v>-3</v>
      </c>
      <c r="T169" s="95">
        <v>-11</v>
      </c>
      <c r="U169" s="95">
        <v>-10</v>
      </c>
      <c r="V169" s="95">
        <f>O169-H169</f>
        <v>-8</v>
      </c>
      <c r="W169" s="95">
        <f t="shared" si="7"/>
        <v>-7</v>
      </c>
    </row>
    <row r="170" spans="1:23" ht="15.75" customHeight="1" x14ac:dyDescent="0.15">
      <c r="A170" s="85"/>
      <c r="B170" s="88" t="s">
        <v>126</v>
      </c>
      <c r="C170" s="106">
        <v>34</v>
      </c>
      <c r="D170" s="102">
        <v>38</v>
      </c>
      <c r="E170" s="102">
        <v>35</v>
      </c>
      <c r="F170" s="102">
        <v>41</v>
      </c>
      <c r="G170" s="100">
        <v>34</v>
      </c>
      <c r="H170" s="102">
        <v>53</v>
      </c>
      <c r="I170" s="119">
        <v>34</v>
      </c>
      <c r="J170" s="118">
        <v>6</v>
      </c>
      <c r="K170" s="102">
        <v>7</v>
      </c>
      <c r="L170" s="102">
        <v>3</v>
      </c>
      <c r="M170" s="102">
        <v>6</v>
      </c>
      <c r="N170" s="102">
        <v>1</v>
      </c>
      <c r="O170" s="102">
        <v>2</v>
      </c>
      <c r="P170" s="119">
        <v>4</v>
      </c>
      <c r="Q170" s="108">
        <v>-28</v>
      </c>
      <c r="R170" s="95">
        <v>-31</v>
      </c>
      <c r="S170" s="95">
        <v>-32</v>
      </c>
      <c r="T170" s="95">
        <v>-35</v>
      </c>
      <c r="U170" s="95">
        <v>-33</v>
      </c>
      <c r="V170" s="95">
        <f>O170-H170</f>
        <v>-51</v>
      </c>
      <c r="W170" s="95">
        <f t="shared" si="7"/>
        <v>-30</v>
      </c>
    </row>
    <row r="171" spans="1:23" ht="15.75" customHeight="1" x14ac:dyDescent="0.15">
      <c r="A171" s="85"/>
      <c r="B171" s="88" t="s">
        <v>127</v>
      </c>
      <c r="C171" s="106">
        <v>55</v>
      </c>
      <c r="D171" s="102">
        <v>46</v>
      </c>
      <c r="E171" s="102">
        <v>52</v>
      </c>
      <c r="F171" s="102">
        <v>42</v>
      </c>
      <c r="G171" s="100">
        <v>37</v>
      </c>
      <c r="H171" s="102">
        <v>56</v>
      </c>
      <c r="I171" s="119">
        <v>42</v>
      </c>
      <c r="J171" s="118">
        <v>4</v>
      </c>
      <c r="K171" s="102">
        <v>4</v>
      </c>
      <c r="L171" s="102" t="s">
        <v>192</v>
      </c>
      <c r="M171" s="102" t="s">
        <v>192</v>
      </c>
      <c r="N171" s="102">
        <v>1</v>
      </c>
      <c r="O171" s="102" t="s">
        <v>219</v>
      </c>
      <c r="P171" s="119">
        <v>2</v>
      </c>
      <c r="Q171" s="108">
        <v>-51</v>
      </c>
      <c r="R171" s="95">
        <v>-42</v>
      </c>
      <c r="S171" s="95">
        <v>-52</v>
      </c>
      <c r="T171" s="95">
        <v>-42</v>
      </c>
      <c r="U171" s="95">
        <v>-36</v>
      </c>
      <c r="V171" s="128">
        <v>-56</v>
      </c>
      <c r="W171" s="95">
        <f t="shared" si="7"/>
        <v>-40</v>
      </c>
    </row>
    <row r="172" spans="1:23" ht="15.75" customHeight="1" x14ac:dyDescent="0.15">
      <c r="A172" s="85"/>
      <c r="B172" s="88" t="s">
        <v>128</v>
      </c>
      <c r="C172" s="106">
        <v>6</v>
      </c>
      <c r="D172" s="102">
        <v>7</v>
      </c>
      <c r="E172" s="102">
        <v>7</v>
      </c>
      <c r="F172" s="102">
        <v>8</v>
      </c>
      <c r="G172" s="100">
        <v>2</v>
      </c>
      <c r="H172" s="102">
        <v>12</v>
      </c>
      <c r="I172" s="119">
        <v>6</v>
      </c>
      <c r="J172" s="118">
        <v>1</v>
      </c>
      <c r="K172" s="102">
        <v>3</v>
      </c>
      <c r="L172" s="102">
        <v>2</v>
      </c>
      <c r="M172" s="102">
        <v>1</v>
      </c>
      <c r="N172" s="102">
        <v>1</v>
      </c>
      <c r="O172" s="102" t="s">
        <v>219</v>
      </c>
      <c r="P172" s="119" t="s">
        <v>203</v>
      </c>
      <c r="Q172" s="108">
        <v>-5</v>
      </c>
      <c r="R172" s="95">
        <v>-4</v>
      </c>
      <c r="S172" s="95">
        <v>-5</v>
      </c>
      <c r="T172" s="95">
        <v>-7</v>
      </c>
      <c r="U172" s="95">
        <v>-1</v>
      </c>
      <c r="V172" s="128">
        <v>-12</v>
      </c>
      <c r="W172" s="95">
        <v>-6</v>
      </c>
    </row>
    <row r="173" spans="1:23" ht="15.75" customHeight="1" x14ac:dyDescent="0.15">
      <c r="A173" s="85"/>
      <c r="B173" s="88" t="s">
        <v>129</v>
      </c>
      <c r="C173" s="106">
        <v>16</v>
      </c>
      <c r="D173" s="102">
        <v>12</v>
      </c>
      <c r="E173" s="102">
        <v>6</v>
      </c>
      <c r="F173" s="102">
        <v>7</v>
      </c>
      <c r="G173" s="100">
        <v>6</v>
      </c>
      <c r="H173" s="102">
        <v>11</v>
      </c>
      <c r="I173" s="119">
        <v>7</v>
      </c>
      <c r="J173" s="118">
        <v>8</v>
      </c>
      <c r="K173" s="102">
        <v>5</v>
      </c>
      <c r="L173" s="102">
        <v>7</v>
      </c>
      <c r="M173" s="102">
        <v>1</v>
      </c>
      <c r="N173" s="102" t="s">
        <v>187</v>
      </c>
      <c r="O173" s="102">
        <v>1</v>
      </c>
      <c r="P173" s="119">
        <v>2</v>
      </c>
      <c r="Q173" s="108">
        <v>-8</v>
      </c>
      <c r="R173" s="95">
        <v>-7</v>
      </c>
      <c r="S173" s="95">
        <v>1</v>
      </c>
      <c r="T173" s="95">
        <v>-6</v>
      </c>
      <c r="U173" s="95">
        <v>-6</v>
      </c>
      <c r="V173" s="95">
        <f>O173-H173</f>
        <v>-10</v>
      </c>
      <c r="W173" s="95">
        <f t="shared" si="7"/>
        <v>-5</v>
      </c>
    </row>
    <row r="174" spans="1:23" ht="15.75" customHeight="1" x14ac:dyDescent="0.15">
      <c r="A174" s="85"/>
      <c r="B174" s="88" t="s">
        <v>130</v>
      </c>
      <c r="C174" s="106">
        <v>33</v>
      </c>
      <c r="D174" s="102">
        <v>38</v>
      </c>
      <c r="E174" s="102">
        <v>33</v>
      </c>
      <c r="F174" s="102">
        <v>23</v>
      </c>
      <c r="G174" s="100">
        <v>36</v>
      </c>
      <c r="H174" s="102">
        <v>34</v>
      </c>
      <c r="I174" s="119">
        <v>26</v>
      </c>
      <c r="J174" s="118">
        <v>3</v>
      </c>
      <c r="K174" s="102">
        <v>1</v>
      </c>
      <c r="L174" s="102">
        <v>3</v>
      </c>
      <c r="M174" s="102">
        <v>1</v>
      </c>
      <c r="N174" s="102">
        <v>1</v>
      </c>
      <c r="O174" s="102" t="s">
        <v>219</v>
      </c>
      <c r="P174" s="119">
        <v>1</v>
      </c>
      <c r="Q174" s="108">
        <v>-30</v>
      </c>
      <c r="R174" s="95">
        <v>-37</v>
      </c>
      <c r="S174" s="95">
        <v>-30</v>
      </c>
      <c r="T174" s="95">
        <v>-22</v>
      </c>
      <c r="U174" s="95">
        <v>-35</v>
      </c>
      <c r="V174" s="128">
        <v>-34</v>
      </c>
      <c r="W174" s="95">
        <f t="shared" si="7"/>
        <v>-25</v>
      </c>
    </row>
    <row r="175" spans="1:23" ht="15.75" customHeight="1" x14ac:dyDescent="0.15">
      <c r="A175" s="85"/>
      <c r="B175" s="88" t="s">
        <v>131</v>
      </c>
      <c r="C175" s="106">
        <v>13</v>
      </c>
      <c r="D175" s="102">
        <v>13</v>
      </c>
      <c r="E175" s="102">
        <v>5</v>
      </c>
      <c r="F175" s="102">
        <v>5</v>
      </c>
      <c r="G175" s="100">
        <v>3</v>
      </c>
      <c r="H175" s="102">
        <v>4</v>
      </c>
      <c r="I175" s="119">
        <v>3</v>
      </c>
      <c r="J175" s="118">
        <v>4</v>
      </c>
      <c r="K175" s="102">
        <v>3</v>
      </c>
      <c r="L175" s="102">
        <v>2</v>
      </c>
      <c r="M175" s="102">
        <v>1</v>
      </c>
      <c r="N175" s="102" t="s">
        <v>187</v>
      </c>
      <c r="O175" s="102" t="s">
        <v>219</v>
      </c>
      <c r="P175" s="119" t="s">
        <v>203</v>
      </c>
      <c r="Q175" s="108">
        <v>-9</v>
      </c>
      <c r="R175" s="95">
        <v>-10</v>
      </c>
      <c r="S175" s="95">
        <v>-3</v>
      </c>
      <c r="T175" s="95">
        <v>-4</v>
      </c>
      <c r="U175" s="95">
        <v>-3</v>
      </c>
      <c r="V175" s="128">
        <v>-4</v>
      </c>
      <c r="W175" s="95">
        <v>-3</v>
      </c>
    </row>
    <row r="176" spans="1:23" ht="15.75" customHeight="1" x14ac:dyDescent="0.15">
      <c r="A176" s="85"/>
      <c r="B176" s="88" t="s">
        <v>132</v>
      </c>
      <c r="C176" s="106">
        <v>2</v>
      </c>
      <c r="D176" s="102">
        <v>1</v>
      </c>
      <c r="E176" s="102">
        <v>4</v>
      </c>
      <c r="F176" s="102">
        <v>1</v>
      </c>
      <c r="G176" s="100" t="s">
        <v>184</v>
      </c>
      <c r="H176" s="102">
        <v>3</v>
      </c>
      <c r="I176" s="119">
        <v>3</v>
      </c>
      <c r="J176" s="118">
        <v>1</v>
      </c>
      <c r="K176" s="102" t="s">
        <v>199</v>
      </c>
      <c r="L176" s="102">
        <v>2</v>
      </c>
      <c r="M176" s="102" t="s">
        <v>192</v>
      </c>
      <c r="N176" s="102">
        <v>1</v>
      </c>
      <c r="O176" s="102">
        <v>1</v>
      </c>
      <c r="P176" s="119">
        <v>3</v>
      </c>
      <c r="Q176" s="108">
        <v>-1</v>
      </c>
      <c r="R176" s="95">
        <v>-1</v>
      </c>
      <c r="S176" s="95">
        <v>-2</v>
      </c>
      <c r="T176" s="95">
        <v>-1</v>
      </c>
      <c r="U176" s="95">
        <v>1</v>
      </c>
      <c r="V176" s="95">
        <f t="shared" ref="V176:V184" si="9">O176-H176</f>
        <v>-2</v>
      </c>
      <c r="W176" s="95">
        <f t="shared" si="7"/>
        <v>0</v>
      </c>
    </row>
    <row r="177" spans="1:23" ht="15.75" customHeight="1" x14ac:dyDescent="0.15">
      <c r="A177" s="85"/>
      <c r="B177" s="88" t="s">
        <v>133</v>
      </c>
      <c r="C177" s="106">
        <v>10</v>
      </c>
      <c r="D177" s="102">
        <v>8</v>
      </c>
      <c r="E177" s="102">
        <v>6</v>
      </c>
      <c r="F177" s="102">
        <v>6</v>
      </c>
      <c r="G177" s="100">
        <v>10</v>
      </c>
      <c r="H177" s="102">
        <v>11</v>
      </c>
      <c r="I177" s="119">
        <v>10</v>
      </c>
      <c r="J177" s="118">
        <v>4</v>
      </c>
      <c r="K177" s="102">
        <v>4</v>
      </c>
      <c r="L177" s="102">
        <v>1</v>
      </c>
      <c r="M177" s="102" t="s">
        <v>192</v>
      </c>
      <c r="N177" s="102" t="s">
        <v>187</v>
      </c>
      <c r="O177" s="120">
        <v>1</v>
      </c>
      <c r="P177" s="119">
        <v>1</v>
      </c>
      <c r="Q177" s="108">
        <v>-6</v>
      </c>
      <c r="R177" s="95">
        <v>-4</v>
      </c>
      <c r="S177" s="95">
        <v>-5</v>
      </c>
      <c r="T177" s="95">
        <v>-6</v>
      </c>
      <c r="U177" s="95">
        <v>-10</v>
      </c>
      <c r="V177" s="95">
        <f t="shared" si="9"/>
        <v>-10</v>
      </c>
      <c r="W177" s="95">
        <f t="shared" si="7"/>
        <v>-9</v>
      </c>
    </row>
    <row r="178" spans="1:23" ht="15.75" customHeight="1" x14ac:dyDescent="0.15">
      <c r="A178" s="85"/>
      <c r="B178" s="88" t="s">
        <v>134</v>
      </c>
      <c r="C178" s="106">
        <v>3</v>
      </c>
      <c r="D178" s="102">
        <v>6</v>
      </c>
      <c r="E178" s="102">
        <v>3</v>
      </c>
      <c r="F178" s="102" t="s">
        <v>185</v>
      </c>
      <c r="G178" s="100" t="s">
        <v>184</v>
      </c>
      <c r="H178" s="102">
        <v>1</v>
      </c>
      <c r="I178" s="119">
        <v>1</v>
      </c>
      <c r="J178" s="118">
        <v>5</v>
      </c>
      <c r="K178" s="102">
        <v>5</v>
      </c>
      <c r="L178" s="102">
        <v>4</v>
      </c>
      <c r="M178" s="102">
        <v>1</v>
      </c>
      <c r="N178" s="102">
        <v>1</v>
      </c>
      <c r="O178" s="102">
        <v>1</v>
      </c>
      <c r="P178" s="119">
        <v>1</v>
      </c>
      <c r="Q178" s="108">
        <v>2</v>
      </c>
      <c r="R178" s="95">
        <v>-1</v>
      </c>
      <c r="S178" s="95">
        <v>1</v>
      </c>
      <c r="T178" s="95">
        <v>1</v>
      </c>
      <c r="U178" s="95">
        <v>1</v>
      </c>
      <c r="V178" s="95">
        <f t="shared" si="9"/>
        <v>0</v>
      </c>
      <c r="W178" s="95">
        <f t="shared" si="7"/>
        <v>0</v>
      </c>
    </row>
    <row r="179" spans="1:23" ht="15.75" customHeight="1" x14ac:dyDescent="0.15">
      <c r="A179" s="85"/>
      <c r="B179" s="88" t="s">
        <v>135</v>
      </c>
      <c r="C179" s="106">
        <v>1</v>
      </c>
      <c r="D179" s="102">
        <v>1</v>
      </c>
      <c r="E179" s="102">
        <v>1</v>
      </c>
      <c r="F179" s="102" t="s">
        <v>185</v>
      </c>
      <c r="G179" s="100" t="s">
        <v>184</v>
      </c>
      <c r="H179" s="102">
        <v>5</v>
      </c>
      <c r="I179" s="119">
        <v>12</v>
      </c>
      <c r="J179" s="118">
        <v>6</v>
      </c>
      <c r="K179" s="102">
        <v>3</v>
      </c>
      <c r="L179" s="102">
        <v>4</v>
      </c>
      <c r="M179" s="102">
        <v>6</v>
      </c>
      <c r="N179" s="102">
        <v>3</v>
      </c>
      <c r="O179" s="102">
        <v>2</v>
      </c>
      <c r="P179" s="119">
        <v>6</v>
      </c>
      <c r="Q179" s="108">
        <v>5</v>
      </c>
      <c r="R179" s="95">
        <v>2</v>
      </c>
      <c r="S179" s="95">
        <v>3</v>
      </c>
      <c r="T179" s="95">
        <v>6</v>
      </c>
      <c r="U179" s="95">
        <v>3</v>
      </c>
      <c r="V179" s="95">
        <f t="shared" si="9"/>
        <v>-3</v>
      </c>
      <c r="W179" s="95">
        <f t="shared" si="7"/>
        <v>-6</v>
      </c>
    </row>
    <row r="180" spans="1:23" ht="15.75" customHeight="1" x14ac:dyDescent="0.15">
      <c r="A180" s="85"/>
      <c r="B180" s="88" t="s">
        <v>136</v>
      </c>
      <c r="C180" s="106">
        <v>5</v>
      </c>
      <c r="D180" s="102">
        <v>9</v>
      </c>
      <c r="E180" s="102">
        <v>11</v>
      </c>
      <c r="F180" s="102">
        <v>5</v>
      </c>
      <c r="G180" s="100">
        <v>6</v>
      </c>
      <c r="H180" s="102">
        <v>6</v>
      </c>
      <c r="I180" s="119">
        <v>4</v>
      </c>
      <c r="J180" s="118">
        <v>6</v>
      </c>
      <c r="K180" s="102">
        <v>6</v>
      </c>
      <c r="L180" s="102">
        <v>4</v>
      </c>
      <c r="M180" s="102">
        <v>3</v>
      </c>
      <c r="N180" s="102">
        <v>1</v>
      </c>
      <c r="O180" s="102">
        <v>1</v>
      </c>
      <c r="P180" s="119">
        <v>4</v>
      </c>
      <c r="Q180" s="108">
        <v>1</v>
      </c>
      <c r="R180" s="95">
        <v>-3</v>
      </c>
      <c r="S180" s="95">
        <v>-7</v>
      </c>
      <c r="T180" s="95">
        <v>-2</v>
      </c>
      <c r="U180" s="95">
        <v>-5</v>
      </c>
      <c r="V180" s="95">
        <f t="shared" si="9"/>
        <v>-5</v>
      </c>
      <c r="W180" s="95">
        <f t="shared" si="7"/>
        <v>0</v>
      </c>
    </row>
    <row r="181" spans="1:23" ht="15.75" customHeight="1" x14ac:dyDescent="0.15">
      <c r="A181" s="85"/>
      <c r="B181" s="88" t="s">
        <v>137</v>
      </c>
      <c r="C181" s="106">
        <v>17</v>
      </c>
      <c r="D181" s="102">
        <v>35</v>
      </c>
      <c r="E181" s="102">
        <v>49</v>
      </c>
      <c r="F181" s="102">
        <v>34</v>
      </c>
      <c r="G181" s="100">
        <v>18</v>
      </c>
      <c r="H181" s="102">
        <v>18</v>
      </c>
      <c r="I181" s="119">
        <v>8</v>
      </c>
      <c r="J181" s="118">
        <v>14</v>
      </c>
      <c r="K181" s="102">
        <v>6</v>
      </c>
      <c r="L181" s="102">
        <v>9</v>
      </c>
      <c r="M181" s="102">
        <v>4</v>
      </c>
      <c r="N181" s="102">
        <v>3</v>
      </c>
      <c r="O181" s="102">
        <v>8</v>
      </c>
      <c r="P181" s="119">
        <v>10</v>
      </c>
      <c r="Q181" s="108">
        <v>-3</v>
      </c>
      <c r="R181" s="95">
        <v>-29</v>
      </c>
      <c r="S181" s="95">
        <v>-40</v>
      </c>
      <c r="T181" s="95">
        <v>-30</v>
      </c>
      <c r="U181" s="95">
        <v>-15</v>
      </c>
      <c r="V181" s="95">
        <f t="shared" si="9"/>
        <v>-10</v>
      </c>
      <c r="W181" s="95">
        <f t="shared" si="7"/>
        <v>2</v>
      </c>
    </row>
    <row r="182" spans="1:23" ht="15.75" customHeight="1" x14ac:dyDescent="0.15">
      <c r="A182" s="87" t="s">
        <v>170</v>
      </c>
      <c r="B182" s="88"/>
      <c r="C182" s="106">
        <v>48</v>
      </c>
      <c r="D182" s="102">
        <v>73</v>
      </c>
      <c r="E182" s="102">
        <v>59</v>
      </c>
      <c r="F182" s="102">
        <v>42</v>
      </c>
      <c r="G182" s="100">
        <v>45</v>
      </c>
      <c r="H182" s="102">
        <v>75</v>
      </c>
      <c r="I182" s="119">
        <v>43</v>
      </c>
      <c r="J182" s="118">
        <v>18</v>
      </c>
      <c r="K182" s="102">
        <v>9</v>
      </c>
      <c r="L182" s="102">
        <v>12</v>
      </c>
      <c r="M182" s="102">
        <v>7</v>
      </c>
      <c r="N182" s="102">
        <v>4</v>
      </c>
      <c r="O182" s="102">
        <v>14</v>
      </c>
      <c r="P182" s="119">
        <v>13</v>
      </c>
      <c r="Q182" s="108">
        <v>-30</v>
      </c>
      <c r="R182" s="95">
        <v>-64</v>
      </c>
      <c r="S182" s="95">
        <v>-47</v>
      </c>
      <c r="T182" s="95">
        <v>-35</v>
      </c>
      <c r="U182" s="95">
        <v>-41</v>
      </c>
      <c r="V182" s="95">
        <f t="shared" si="9"/>
        <v>-61</v>
      </c>
      <c r="W182" s="95">
        <f t="shared" si="7"/>
        <v>-30</v>
      </c>
    </row>
    <row r="183" spans="1:23" ht="15" customHeight="1" x14ac:dyDescent="0.15">
      <c r="A183" s="85" t="s">
        <v>168</v>
      </c>
      <c r="B183" s="88"/>
      <c r="C183" s="106">
        <v>29</v>
      </c>
      <c r="D183" s="102">
        <v>32</v>
      </c>
      <c r="E183" s="102">
        <v>83</v>
      </c>
      <c r="F183" s="102">
        <v>102</v>
      </c>
      <c r="G183" s="100">
        <v>107</v>
      </c>
      <c r="H183" s="102">
        <v>94</v>
      </c>
      <c r="I183" s="119">
        <v>75</v>
      </c>
      <c r="J183" s="118">
        <v>27</v>
      </c>
      <c r="K183" s="102">
        <v>34</v>
      </c>
      <c r="L183" s="102">
        <v>52</v>
      </c>
      <c r="M183" s="102">
        <v>23</v>
      </c>
      <c r="N183" s="102">
        <v>17</v>
      </c>
      <c r="O183" s="102">
        <v>34</v>
      </c>
      <c r="P183" s="119">
        <v>40</v>
      </c>
      <c r="Q183" s="108">
        <v>-2</v>
      </c>
      <c r="R183" s="95">
        <v>2</v>
      </c>
      <c r="S183" s="95">
        <v>-31</v>
      </c>
      <c r="T183" s="95">
        <v>-79</v>
      </c>
      <c r="U183" s="95">
        <v>-90</v>
      </c>
      <c r="V183" s="95">
        <f t="shared" si="9"/>
        <v>-60</v>
      </c>
      <c r="W183" s="95">
        <f t="shared" si="7"/>
        <v>-35</v>
      </c>
    </row>
    <row r="184" spans="1:23" s="98" customFormat="1" ht="15.75" customHeight="1" x14ac:dyDescent="0.15">
      <c r="A184" s="96" t="s">
        <v>169</v>
      </c>
      <c r="B184" s="97"/>
      <c r="C184" s="107">
        <v>14</v>
      </c>
      <c r="D184" s="103">
        <v>19</v>
      </c>
      <c r="E184" s="103">
        <v>40</v>
      </c>
      <c r="F184" s="103">
        <v>55</v>
      </c>
      <c r="G184" s="101">
        <v>56</v>
      </c>
      <c r="H184" s="102">
        <v>54</v>
      </c>
      <c r="I184" s="119">
        <v>43</v>
      </c>
      <c r="J184" s="127">
        <v>15</v>
      </c>
      <c r="K184" s="103">
        <v>19</v>
      </c>
      <c r="L184" s="103">
        <v>26</v>
      </c>
      <c r="M184" s="103">
        <v>9</v>
      </c>
      <c r="N184" s="103">
        <v>7</v>
      </c>
      <c r="O184" s="102">
        <v>15</v>
      </c>
      <c r="P184" s="119">
        <v>20</v>
      </c>
      <c r="Q184" s="108">
        <v>1</v>
      </c>
      <c r="R184" s="95">
        <f t="shared" ref="R184" si="10">K184-D184</f>
        <v>0</v>
      </c>
      <c r="S184" s="95">
        <v>-14</v>
      </c>
      <c r="T184" s="95">
        <v>-46</v>
      </c>
      <c r="U184" s="95">
        <v>-49</v>
      </c>
      <c r="V184" s="95">
        <f t="shared" si="9"/>
        <v>-39</v>
      </c>
      <c r="W184" s="95">
        <f t="shared" si="7"/>
        <v>-23</v>
      </c>
    </row>
    <row r="185" spans="1:23" ht="15.75" customHeight="1" x14ac:dyDescent="0.15">
      <c r="A185" s="85"/>
      <c r="B185" s="88" t="s">
        <v>138</v>
      </c>
      <c r="C185" s="106">
        <v>1</v>
      </c>
      <c r="D185" s="102">
        <v>3</v>
      </c>
      <c r="E185" s="102">
        <v>4</v>
      </c>
      <c r="F185" s="102">
        <v>3</v>
      </c>
      <c r="G185" s="100">
        <v>5</v>
      </c>
      <c r="H185" s="102">
        <v>4</v>
      </c>
      <c r="I185" s="119">
        <v>4</v>
      </c>
      <c r="J185" s="118">
        <v>3</v>
      </c>
      <c r="K185" s="102" t="s">
        <v>199</v>
      </c>
      <c r="L185" s="102">
        <v>1</v>
      </c>
      <c r="M185" s="102">
        <v>1</v>
      </c>
      <c r="N185" s="102" t="s">
        <v>187</v>
      </c>
      <c r="O185" s="102" t="s">
        <v>219</v>
      </c>
      <c r="P185" s="119">
        <v>2</v>
      </c>
      <c r="Q185" s="108">
        <v>2</v>
      </c>
      <c r="R185" s="95">
        <v>-3</v>
      </c>
      <c r="S185" s="95">
        <v>-3</v>
      </c>
      <c r="T185" s="95">
        <v>-2</v>
      </c>
      <c r="U185" s="95">
        <v>-5</v>
      </c>
      <c r="V185" s="128">
        <v>-4</v>
      </c>
      <c r="W185" s="95">
        <f t="shared" si="7"/>
        <v>-2</v>
      </c>
    </row>
    <row r="186" spans="1:23" ht="15.75" customHeight="1" x14ac:dyDescent="0.15">
      <c r="A186" s="85"/>
      <c r="B186" s="88" t="s">
        <v>139</v>
      </c>
      <c r="C186" s="106">
        <v>6</v>
      </c>
      <c r="D186" s="102">
        <v>6</v>
      </c>
      <c r="E186" s="102">
        <v>9</v>
      </c>
      <c r="F186" s="102">
        <v>17</v>
      </c>
      <c r="G186" s="100">
        <v>15</v>
      </c>
      <c r="H186" s="102">
        <v>10</v>
      </c>
      <c r="I186" s="119">
        <v>10</v>
      </c>
      <c r="J186" s="118">
        <v>1</v>
      </c>
      <c r="K186" s="102">
        <v>3</v>
      </c>
      <c r="L186" s="102">
        <v>3</v>
      </c>
      <c r="M186" s="102">
        <v>1</v>
      </c>
      <c r="N186" s="102">
        <v>1</v>
      </c>
      <c r="O186" s="102">
        <v>1</v>
      </c>
      <c r="P186" s="119">
        <v>3</v>
      </c>
      <c r="Q186" s="108">
        <v>-5</v>
      </c>
      <c r="R186" s="95">
        <v>-3</v>
      </c>
      <c r="S186" s="95">
        <v>-6</v>
      </c>
      <c r="T186" s="95">
        <v>-16</v>
      </c>
      <c r="U186" s="95">
        <v>-14</v>
      </c>
      <c r="V186" s="95">
        <f>O186-H186</f>
        <v>-9</v>
      </c>
      <c r="W186" s="95">
        <f t="shared" si="7"/>
        <v>-7</v>
      </c>
    </row>
    <row r="187" spans="1:23" ht="15.75" customHeight="1" x14ac:dyDescent="0.15">
      <c r="A187" s="85"/>
      <c r="B187" s="88" t="s">
        <v>140</v>
      </c>
      <c r="C187" s="106" t="s">
        <v>187</v>
      </c>
      <c r="D187" s="102" t="s">
        <v>188</v>
      </c>
      <c r="E187" s="102">
        <v>4</v>
      </c>
      <c r="F187" s="102">
        <v>5</v>
      </c>
      <c r="G187" s="100">
        <v>3</v>
      </c>
      <c r="H187" s="102">
        <v>2</v>
      </c>
      <c r="I187" s="119">
        <v>1</v>
      </c>
      <c r="J187" s="118" t="s">
        <v>197</v>
      </c>
      <c r="K187" s="102">
        <v>1</v>
      </c>
      <c r="L187" s="102" t="s">
        <v>194</v>
      </c>
      <c r="M187" s="102">
        <v>1</v>
      </c>
      <c r="N187" s="102" t="s">
        <v>187</v>
      </c>
      <c r="O187" s="102">
        <v>2</v>
      </c>
      <c r="P187" s="119" t="s">
        <v>203</v>
      </c>
      <c r="Q187" s="106" t="s">
        <v>25</v>
      </c>
      <c r="R187" s="95">
        <v>1</v>
      </c>
      <c r="S187" s="95">
        <v>-4</v>
      </c>
      <c r="T187" s="95">
        <v>-4</v>
      </c>
      <c r="U187" s="95">
        <v>-3</v>
      </c>
      <c r="V187" s="95">
        <f>O187-H187</f>
        <v>0</v>
      </c>
      <c r="W187" s="95">
        <v>-1</v>
      </c>
    </row>
    <row r="188" spans="1:23" ht="15.75" customHeight="1" x14ac:dyDescent="0.15">
      <c r="A188" s="85"/>
      <c r="B188" s="88" t="s">
        <v>141</v>
      </c>
      <c r="C188" s="106" t="s">
        <v>25</v>
      </c>
      <c r="D188" s="102" t="s">
        <v>187</v>
      </c>
      <c r="E188" s="102">
        <v>3</v>
      </c>
      <c r="F188" s="102">
        <v>1</v>
      </c>
      <c r="G188" s="100">
        <v>3</v>
      </c>
      <c r="H188" s="102">
        <v>4</v>
      </c>
      <c r="I188" s="119">
        <v>2</v>
      </c>
      <c r="J188" s="118" t="s">
        <v>194</v>
      </c>
      <c r="K188" s="102">
        <v>1</v>
      </c>
      <c r="L188" s="102">
        <v>2</v>
      </c>
      <c r="M188" s="102" t="s">
        <v>192</v>
      </c>
      <c r="N188" s="102">
        <v>1</v>
      </c>
      <c r="O188" s="102" t="s">
        <v>219</v>
      </c>
      <c r="P188" s="119">
        <v>1</v>
      </c>
      <c r="Q188" s="106" t="s">
        <v>25</v>
      </c>
      <c r="R188" s="95">
        <v>1</v>
      </c>
      <c r="S188" s="95">
        <v>-1</v>
      </c>
      <c r="T188" s="95">
        <v>-1</v>
      </c>
      <c r="U188" s="95">
        <v>-2</v>
      </c>
      <c r="V188" s="128">
        <v>-4</v>
      </c>
      <c r="W188" s="95">
        <f t="shared" si="7"/>
        <v>-1</v>
      </c>
    </row>
    <row r="189" spans="1:23" ht="15.75" customHeight="1" x14ac:dyDescent="0.15">
      <c r="A189" s="85"/>
      <c r="B189" s="88" t="s">
        <v>142</v>
      </c>
      <c r="C189" s="106">
        <v>7</v>
      </c>
      <c r="D189" s="102">
        <v>10</v>
      </c>
      <c r="E189" s="102">
        <v>20</v>
      </c>
      <c r="F189" s="102">
        <v>29</v>
      </c>
      <c r="G189" s="100">
        <v>30</v>
      </c>
      <c r="H189" s="102">
        <v>34</v>
      </c>
      <c r="I189" s="119">
        <v>26</v>
      </c>
      <c r="J189" s="118">
        <v>11</v>
      </c>
      <c r="K189" s="102">
        <v>14</v>
      </c>
      <c r="L189" s="102">
        <v>20</v>
      </c>
      <c r="M189" s="102">
        <v>6</v>
      </c>
      <c r="N189" s="102">
        <v>5</v>
      </c>
      <c r="O189" s="102">
        <v>12</v>
      </c>
      <c r="P189" s="119">
        <v>14</v>
      </c>
      <c r="Q189" s="108">
        <v>4</v>
      </c>
      <c r="R189" s="95">
        <v>4</v>
      </c>
      <c r="S189" s="95">
        <v>0</v>
      </c>
      <c r="T189" s="95">
        <v>-23</v>
      </c>
      <c r="U189" s="95">
        <v>-25</v>
      </c>
      <c r="V189" s="95">
        <f>O189-H189</f>
        <v>-22</v>
      </c>
      <c r="W189" s="95">
        <f t="shared" si="7"/>
        <v>-12</v>
      </c>
    </row>
    <row r="190" spans="1:23" s="98" customFormat="1" ht="15.75" customHeight="1" x14ac:dyDescent="0.15">
      <c r="A190" s="96" t="s">
        <v>171</v>
      </c>
      <c r="B190" s="97"/>
      <c r="C190" s="107">
        <v>8</v>
      </c>
      <c r="D190" s="103">
        <v>8</v>
      </c>
      <c r="E190" s="103">
        <v>20</v>
      </c>
      <c r="F190" s="103">
        <v>13</v>
      </c>
      <c r="G190" s="101">
        <v>17</v>
      </c>
      <c r="H190" s="102">
        <v>13</v>
      </c>
      <c r="I190" s="119">
        <v>8</v>
      </c>
      <c r="J190" s="127">
        <v>2</v>
      </c>
      <c r="K190" s="103">
        <v>5</v>
      </c>
      <c r="L190" s="103">
        <v>6</v>
      </c>
      <c r="M190" s="103">
        <v>9</v>
      </c>
      <c r="N190" s="103">
        <v>6</v>
      </c>
      <c r="O190" s="102">
        <v>13</v>
      </c>
      <c r="P190" s="119">
        <v>9</v>
      </c>
      <c r="Q190" s="108">
        <v>-6</v>
      </c>
      <c r="R190" s="95">
        <v>-3</v>
      </c>
      <c r="S190" s="95">
        <v>-14</v>
      </c>
      <c r="T190" s="95">
        <v>-4</v>
      </c>
      <c r="U190" s="95">
        <v>-11</v>
      </c>
      <c r="V190" s="95">
        <f>O190-H190</f>
        <v>0</v>
      </c>
      <c r="W190" s="95">
        <f t="shared" si="7"/>
        <v>1</v>
      </c>
    </row>
    <row r="191" spans="1:23" ht="15.75" customHeight="1" x14ac:dyDescent="0.15">
      <c r="A191" s="85"/>
      <c r="B191" s="88" t="s">
        <v>143</v>
      </c>
      <c r="C191" s="106">
        <v>2</v>
      </c>
      <c r="D191" s="102">
        <v>1</v>
      </c>
      <c r="E191" s="102">
        <v>3</v>
      </c>
      <c r="F191" s="102">
        <v>1</v>
      </c>
      <c r="G191" s="100">
        <v>1</v>
      </c>
      <c r="H191" s="102">
        <v>2</v>
      </c>
      <c r="I191" s="189" t="s">
        <v>25</v>
      </c>
      <c r="J191" s="118" t="s">
        <v>197</v>
      </c>
      <c r="K191" s="102" t="s">
        <v>199</v>
      </c>
      <c r="L191" s="102" t="s">
        <v>195</v>
      </c>
      <c r="M191" s="102">
        <v>5</v>
      </c>
      <c r="N191" s="102">
        <v>4</v>
      </c>
      <c r="O191" s="102">
        <v>6</v>
      </c>
      <c r="P191" s="119">
        <v>4</v>
      </c>
      <c r="Q191" s="108">
        <v>-2</v>
      </c>
      <c r="R191" s="95">
        <v>-1</v>
      </c>
      <c r="S191" s="95">
        <v>-3</v>
      </c>
      <c r="T191" s="95">
        <v>4</v>
      </c>
      <c r="U191" s="95">
        <v>3</v>
      </c>
      <c r="V191" s="95">
        <f>O191-H191</f>
        <v>4</v>
      </c>
      <c r="W191" s="95">
        <v>4</v>
      </c>
    </row>
    <row r="192" spans="1:23" ht="15.75" customHeight="1" x14ac:dyDescent="0.15">
      <c r="A192" s="85"/>
      <c r="B192" s="88" t="s">
        <v>144</v>
      </c>
      <c r="C192" s="106">
        <v>1</v>
      </c>
      <c r="D192" s="102" t="s">
        <v>187</v>
      </c>
      <c r="E192" s="102" t="s">
        <v>187</v>
      </c>
      <c r="F192" s="102" t="s">
        <v>185</v>
      </c>
      <c r="G192" s="100" t="s">
        <v>184</v>
      </c>
      <c r="H192" s="102" t="s">
        <v>219</v>
      </c>
      <c r="I192" s="119">
        <v>1</v>
      </c>
      <c r="J192" s="118" t="s">
        <v>192</v>
      </c>
      <c r="K192" s="102">
        <v>2</v>
      </c>
      <c r="L192" s="102" t="s">
        <v>194</v>
      </c>
      <c r="M192" s="102">
        <v>1</v>
      </c>
      <c r="N192" s="102">
        <v>1</v>
      </c>
      <c r="O192" s="102">
        <v>4</v>
      </c>
      <c r="P192" s="119">
        <v>3</v>
      </c>
      <c r="Q192" s="108">
        <v>-1</v>
      </c>
      <c r="R192" s="95">
        <v>2</v>
      </c>
      <c r="S192" s="95">
        <v>0</v>
      </c>
      <c r="T192" s="95">
        <v>1</v>
      </c>
      <c r="U192" s="95">
        <v>1</v>
      </c>
      <c r="V192" s="128">
        <v>4</v>
      </c>
      <c r="W192" s="95">
        <f t="shared" si="7"/>
        <v>2</v>
      </c>
    </row>
    <row r="193" spans="1:23" ht="15.75" customHeight="1" x14ac:dyDescent="0.15">
      <c r="A193" s="85"/>
      <c r="B193" s="88" t="s">
        <v>145</v>
      </c>
      <c r="C193" s="106" t="s">
        <v>186</v>
      </c>
      <c r="D193" s="102" t="s">
        <v>189</v>
      </c>
      <c r="E193" s="102">
        <v>2</v>
      </c>
      <c r="F193" s="102">
        <v>1</v>
      </c>
      <c r="G193" s="100">
        <v>1</v>
      </c>
      <c r="H193" s="102" t="s">
        <v>219</v>
      </c>
      <c r="I193" s="119">
        <v>1</v>
      </c>
      <c r="J193" s="118" t="s">
        <v>192</v>
      </c>
      <c r="K193" s="102">
        <v>1</v>
      </c>
      <c r="L193" s="102">
        <v>1</v>
      </c>
      <c r="M193" s="102">
        <v>1</v>
      </c>
      <c r="N193" s="102" t="s">
        <v>190</v>
      </c>
      <c r="O193" s="102" t="s">
        <v>219</v>
      </c>
      <c r="P193" s="119">
        <v>2</v>
      </c>
      <c r="Q193" s="108">
        <v>0</v>
      </c>
      <c r="R193" s="95">
        <v>1</v>
      </c>
      <c r="S193" s="95">
        <v>-1</v>
      </c>
      <c r="T193" s="95">
        <v>0</v>
      </c>
      <c r="U193" s="95">
        <v>-1</v>
      </c>
      <c r="V193" s="128" t="s">
        <v>219</v>
      </c>
      <c r="W193" s="95">
        <f t="shared" si="7"/>
        <v>1</v>
      </c>
    </row>
    <row r="194" spans="1:23" ht="15.75" customHeight="1" x14ac:dyDescent="0.15">
      <c r="A194" s="85"/>
      <c r="B194" s="88" t="s">
        <v>142</v>
      </c>
      <c r="C194" s="106">
        <v>5</v>
      </c>
      <c r="D194" s="102">
        <v>7</v>
      </c>
      <c r="E194" s="102">
        <v>15</v>
      </c>
      <c r="F194" s="102">
        <v>11</v>
      </c>
      <c r="G194" s="100">
        <v>15</v>
      </c>
      <c r="H194" s="102">
        <v>11</v>
      </c>
      <c r="I194" s="119">
        <v>6</v>
      </c>
      <c r="J194" s="118">
        <v>2</v>
      </c>
      <c r="K194" s="102">
        <v>2</v>
      </c>
      <c r="L194" s="102">
        <v>5</v>
      </c>
      <c r="M194" s="102">
        <v>2</v>
      </c>
      <c r="N194" s="102">
        <v>1</v>
      </c>
      <c r="O194" s="102">
        <v>3</v>
      </c>
      <c r="P194" s="119">
        <v>0</v>
      </c>
      <c r="Q194" s="108">
        <v>-3</v>
      </c>
      <c r="R194" s="95">
        <v>-5</v>
      </c>
      <c r="S194" s="95">
        <v>-10</v>
      </c>
      <c r="T194" s="95">
        <v>-9</v>
      </c>
      <c r="U194" s="95">
        <v>-14</v>
      </c>
      <c r="V194" s="95">
        <f>O194-H194</f>
        <v>-8</v>
      </c>
      <c r="W194" s="95">
        <f t="shared" si="7"/>
        <v>-6</v>
      </c>
    </row>
    <row r="195" spans="1:23" s="98" customFormat="1" ht="15.75" customHeight="1" x14ac:dyDescent="0.15">
      <c r="A195" s="96" t="s">
        <v>170</v>
      </c>
      <c r="B195" s="97"/>
      <c r="C195" s="107">
        <v>7</v>
      </c>
      <c r="D195" s="103">
        <v>5</v>
      </c>
      <c r="E195" s="103">
        <v>23</v>
      </c>
      <c r="F195" s="103">
        <v>34</v>
      </c>
      <c r="G195" s="101">
        <v>34</v>
      </c>
      <c r="H195" s="102">
        <v>27</v>
      </c>
      <c r="I195" s="119">
        <v>24</v>
      </c>
      <c r="J195" s="127">
        <v>10</v>
      </c>
      <c r="K195" s="103">
        <v>10</v>
      </c>
      <c r="L195" s="103">
        <v>20</v>
      </c>
      <c r="M195" s="103">
        <v>5</v>
      </c>
      <c r="N195" s="103">
        <v>4</v>
      </c>
      <c r="O195" s="102">
        <v>6</v>
      </c>
      <c r="P195" s="119">
        <v>11</v>
      </c>
      <c r="Q195" s="108">
        <v>3</v>
      </c>
      <c r="R195" s="95">
        <v>5</v>
      </c>
      <c r="S195" s="95">
        <v>-3</v>
      </c>
      <c r="T195" s="95">
        <v>-29</v>
      </c>
      <c r="U195" s="95">
        <v>-30</v>
      </c>
      <c r="V195" s="95">
        <f>O195-H195</f>
        <v>-21</v>
      </c>
      <c r="W195" s="95">
        <f t="shared" si="7"/>
        <v>-13</v>
      </c>
    </row>
    <row r="196" spans="1:23" ht="15.75" customHeight="1" x14ac:dyDescent="0.15">
      <c r="A196" s="85" t="s">
        <v>172</v>
      </c>
      <c r="B196" s="88"/>
      <c r="C196" s="106">
        <v>2</v>
      </c>
      <c r="D196" s="102">
        <v>15</v>
      </c>
      <c r="E196" s="102">
        <v>4</v>
      </c>
      <c r="F196" s="102">
        <v>8</v>
      </c>
      <c r="G196" s="100">
        <v>9</v>
      </c>
      <c r="H196" s="102">
        <v>26</v>
      </c>
      <c r="I196" s="119">
        <v>9</v>
      </c>
      <c r="J196" s="118">
        <v>3</v>
      </c>
      <c r="K196" s="102">
        <v>12</v>
      </c>
      <c r="L196" s="102">
        <v>12</v>
      </c>
      <c r="M196" s="102">
        <v>13</v>
      </c>
      <c r="N196" s="102">
        <v>9</v>
      </c>
      <c r="O196" s="102">
        <v>27</v>
      </c>
      <c r="P196" s="119">
        <v>24</v>
      </c>
      <c r="Q196" s="108">
        <v>1</v>
      </c>
      <c r="R196" s="95">
        <v>-3</v>
      </c>
      <c r="S196" s="95">
        <v>8</v>
      </c>
      <c r="T196" s="95">
        <v>5</v>
      </c>
      <c r="U196" s="95">
        <v>0</v>
      </c>
      <c r="V196" s="95">
        <f>O196-H196</f>
        <v>1</v>
      </c>
      <c r="W196" s="95">
        <f t="shared" si="7"/>
        <v>15</v>
      </c>
    </row>
    <row r="198" spans="1:23" x14ac:dyDescent="0.15">
      <c r="A198" s="32" t="s">
        <v>212</v>
      </c>
    </row>
    <row r="200" spans="1:23" x14ac:dyDescent="0.15">
      <c r="A200" s="32" t="s">
        <v>226</v>
      </c>
    </row>
  </sheetData>
  <mergeCells count="13">
    <mergeCell ref="A69:B70"/>
    <mergeCell ref="A134:B135"/>
    <mergeCell ref="Q134:W134"/>
    <mergeCell ref="J134:P134"/>
    <mergeCell ref="C134:I134"/>
    <mergeCell ref="C69:I69"/>
    <mergeCell ref="J69:P69"/>
    <mergeCell ref="Q69:W69"/>
    <mergeCell ref="A2:H2"/>
    <mergeCell ref="A4:B5"/>
    <mergeCell ref="C4:I4"/>
    <mergeCell ref="J4:P4"/>
    <mergeCell ref="Q4:W4"/>
  </mergeCells>
  <phoneticPr fontId="18"/>
  <pageMargins left="0.7" right="0.7" top="0.75" bottom="0.75" header="0.3" footer="0.3"/>
  <pageSetup paperSize="9" scale="45" fitToHeight="0" orientation="portrait" r:id="rId1"/>
  <rowBreaks count="2" manualBreakCount="2">
    <brk id="67" max="16383" man="1"/>
    <brk id="1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９</vt:lpstr>
      <vt:lpstr>１０</vt:lpstr>
      <vt:lpstr>１１</vt:lpstr>
      <vt:lpstr>１２</vt:lpstr>
      <vt:lpstr>１３</vt:lpstr>
      <vt:lpstr>１４</vt:lpstr>
      <vt:lpstr>'１０'!Print_Area</vt:lpstr>
      <vt:lpstr>'１１'!Print_Area</vt:lpstr>
      <vt:lpstr>'１２'!Print_Area</vt:lpstr>
      <vt:lpstr>'１３'!Print_Area</vt:lpstr>
      <vt:lpstr>'１４'!Print_Area</vt:lpstr>
      <vt:lpstr>'９'!Print_Area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cp:lastPrinted>2023-06-22T00:36:35Z</cp:lastPrinted>
  <dcterms:created xsi:type="dcterms:W3CDTF">2011-10-26T23:12:51Z</dcterms:created>
  <dcterms:modified xsi:type="dcterms:W3CDTF">2011-10-26T23:12:51Z</dcterms:modified>
</cp:coreProperties>
</file>